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Faust_racunovodstvo\Zavrsni_rac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E288" i="5" l="1"/>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E302" i="9"/>
  <c r="B302" i="9" s="1"/>
  <c r="H301" i="9"/>
  <c r="G301" i="9"/>
  <c r="E301" i="9" s="1"/>
  <c r="B301" i="9" s="1"/>
  <c r="F301" i="9"/>
  <c r="H300" i="9"/>
  <c r="G300" i="9"/>
  <c r="F300" i="9"/>
  <c r="H299" i="9"/>
  <c r="G299" i="9"/>
  <c r="F299" i="9"/>
  <c r="E299" i="9"/>
  <c r="B299" i="9" s="1"/>
  <c r="H298" i="9"/>
  <c r="G298" i="9"/>
  <c r="F298" i="9"/>
  <c r="H297" i="9"/>
  <c r="G297" i="9"/>
  <c r="E297" i="9" s="1"/>
  <c r="B297" i="9" s="1"/>
  <c r="F297" i="9"/>
  <c r="H296" i="9"/>
  <c r="G296" i="9"/>
  <c r="E296" i="9" s="1"/>
  <c r="B296" i="9" s="1"/>
  <c r="F296" i="9"/>
  <c r="H295" i="9"/>
  <c r="G295" i="9"/>
  <c r="F295" i="9"/>
  <c r="E295" i="9"/>
  <c r="B295" i="9" s="1"/>
  <c r="H294" i="9"/>
  <c r="G294" i="9"/>
  <c r="F294" i="9"/>
  <c r="H293" i="9"/>
  <c r="G293" i="9"/>
  <c r="F293" i="9"/>
  <c r="H292" i="9"/>
  <c r="E292" i="9" s="1"/>
  <c r="B292" i="9" s="1"/>
  <c r="G292" i="9"/>
  <c r="F292" i="9"/>
  <c r="F291" i="9"/>
  <c r="F290" i="9"/>
  <c r="H289" i="9"/>
  <c r="G289" i="9"/>
  <c r="E289" i="9" s="1"/>
  <c r="B289" i="9" s="1"/>
  <c r="F289" i="9"/>
  <c r="H288" i="9"/>
  <c r="E288" i="9" s="1"/>
  <c r="B288" i="9" s="1"/>
  <c r="G288" i="9"/>
  <c r="F288" i="9"/>
  <c r="H287" i="9"/>
  <c r="G287" i="9"/>
  <c r="E287" i="9" s="1"/>
  <c r="B287" i="9" s="1"/>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s="1"/>
  <c r="B269" i="9" s="1"/>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E247" i="9"/>
  <c r="B247" i="9" s="1"/>
  <c r="M246" i="9"/>
  <c r="L246" i="9"/>
  <c r="F246" i="9" s="1"/>
  <c r="B246" i="9" s="1"/>
  <c r="E246" i="9"/>
  <c r="M245" i="9"/>
  <c r="L245" i="9"/>
  <c r="F245" i="9" s="1"/>
  <c r="B245" i="9" s="1"/>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F225" i="9" s="1"/>
  <c r="B225" i="9" s="1"/>
  <c r="E225" i="9"/>
  <c r="M224" i="9"/>
  <c r="L224" i="9"/>
  <c r="F224" i="9"/>
  <c r="E224" i="9"/>
  <c r="B224" i="9" s="1"/>
  <c r="M223" i="9"/>
  <c r="F223" i="9" s="1"/>
  <c r="L223" i="9"/>
  <c r="E223" i="9"/>
  <c r="M222" i="9"/>
  <c r="L222" i="9"/>
  <c r="E222" i="9"/>
  <c r="M221" i="9"/>
  <c r="L221" i="9"/>
  <c r="E221" i="9"/>
  <c r="M220" i="9"/>
  <c r="F220" i="9" s="1"/>
  <c r="L220" i="9"/>
  <c r="E220" i="9"/>
  <c r="M219" i="9"/>
  <c r="F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E44" i="9" s="1"/>
  <c r="B44" i="9" s="1"/>
  <c r="G44" i="9"/>
  <c r="F44" i="9"/>
  <c r="H43" i="9"/>
  <c r="E43" i="9" s="1"/>
  <c r="B43" i="9" s="1"/>
  <c r="G43" i="9"/>
  <c r="F43" i="9"/>
  <c r="H42" i="9"/>
  <c r="G42" i="9"/>
  <c r="E42" i="9" s="1"/>
  <c r="F42" i="9"/>
  <c r="H41" i="9"/>
  <c r="G41" i="9"/>
  <c r="F41" i="9"/>
  <c r="H40" i="9"/>
  <c r="G40" i="9"/>
  <c r="F40" i="9"/>
  <c r="H39" i="9"/>
  <c r="G39" i="9"/>
  <c r="F39" i="9"/>
  <c r="E39" i="9"/>
  <c r="B39" i="9"/>
  <c r="H38" i="9"/>
  <c r="G38" i="9"/>
  <c r="F38" i="9"/>
  <c r="H37" i="9"/>
  <c r="G37" i="9"/>
  <c r="E37" i="9" s="1"/>
  <c r="F37" i="9"/>
  <c r="B37" i="9"/>
  <c r="H36" i="9"/>
  <c r="G36" i="9"/>
  <c r="E36" i="9" s="1"/>
  <c r="B36" i="9" s="1"/>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49" i="8" s="1"/>
  <c r="D50" i="8"/>
  <c r="D44" i="8"/>
  <c r="D36" i="8"/>
  <c r="D26" i="8"/>
  <c r="D24" i="8" s="1"/>
  <c r="D18" i="8"/>
  <c r="D8" i="8"/>
  <c r="D6" i="8" s="1"/>
  <c r="C1481" i="1" s="1"/>
  <c r="H1481" i="1" s="1"/>
  <c r="E44" i="7"/>
  <c r="D44" i="7"/>
  <c r="E39" i="7"/>
  <c r="D39" i="7"/>
  <c r="D38" i="7" s="1"/>
  <c r="E30" i="7"/>
  <c r="D30" i="7"/>
  <c r="E23" i="7"/>
  <c r="E22" i="7" s="1"/>
  <c r="D23" i="7"/>
  <c r="E14" i="7"/>
  <c r="D14" i="7"/>
  <c r="E7" i="7"/>
  <c r="D7" i="7"/>
  <c r="D6" i="7" s="1"/>
  <c r="E6" i="7"/>
  <c r="E5" i="7" s="1"/>
  <c r="I29" i="3"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D245" i="5" s="1"/>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F190" i="5"/>
  <c r="E190" i="5"/>
  <c r="H310" i="9" s="1"/>
  <c r="D190" i="5"/>
  <c r="G310" i="9" s="1"/>
  <c r="F189" i="5"/>
  <c r="F188" i="5"/>
  <c r="F187" i="5"/>
  <c r="F186" i="5"/>
  <c r="F185" i="5"/>
  <c r="F184" i="5"/>
  <c r="F183" i="5"/>
  <c r="F182" i="5"/>
  <c r="F181" i="5"/>
  <c r="E180" i="5"/>
  <c r="D180" i="5"/>
  <c r="F180" i="5" s="1"/>
  <c r="F179" i="5"/>
  <c r="F178" i="5"/>
  <c r="E177" i="5"/>
  <c r="D1154" i="1" s="1"/>
  <c r="G1154" i="1"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E625" i="4" s="1"/>
  <c r="D629" i="4"/>
  <c r="F629" i="4" s="1"/>
  <c r="F628" i="4"/>
  <c r="F627" i="4"/>
  <c r="E626" i="4"/>
  <c r="D626" i="4"/>
  <c r="F626" i="4" s="1"/>
  <c r="F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5" i="4"/>
  <c r="F354" i="4"/>
  <c r="F353" i="4"/>
  <c r="F352" i="4"/>
  <c r="E352" i="4"/>
  <c r="E351" i="4" s="1"/>
  <c r="D346" i="1" s="1"/>
  <c r="D352" i="4"/>
  <c r="D351" i="4"/>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D263" i="4"/>
  <c r="F262" i="4"/>
  <c r="F261" i="4"/>
  <c r="F260" i="4"/>
  <c r="E259" i="4"/>
  <c r="E252" i="4" s="1"/>
  <c r="D248" i="1" s="1"/>
  <c r="D259" i="4"/>
  <c r="F258" i="4"/>
  <c r="F257" i="4"/>
  <c r="F256" i="4"/>
  <c r="F255" i="4"/>
  <c r="F254" i="4"/>
  <c r="E253" i="4"/>
  <c r="D253" i="4"/>
  <c r="F253" i="4" s="1"/>
  <c r="D252" i="4"/>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c r="F132" i="4"/>
  <c r="F131" i="4"/>
  <c r="F130" i="4"/>
  <c r="F129" i="4"/>
  <c r="E128" i="4"/>
  <c r="F128" i="4" s="1"/>
  <c r="D128" i="4"/>
  <c r="D124" i="4" s="1"/>
  <c r="F127" i="4"/>
  <c r="F126" i="4"/>
  <c r="E125" i="4"/>
  <c r="D125" i="4"/>
  <c r="F123" i="4"/>
  <c r="F122" i="4"/>
  <c r="F121" i="4"/>
  <c r="E120" i="4"/>
  <c r="D120" i="4"/>
  <c r="D106"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6" i="4"/>
  <c r="F75" i="4"/>
  <c r="F74" i="4"/>
  <c r="E74" i="4"/>
  <c r="D74" i="4"/>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D6" i="4" s="1"/>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G1578" i="1"/>
  <c r="C1578" i="1"/>
  <c r="H1578" i="1" s="1"/>
  <c r="H1577" i="1"/>
  <c r="C1577" i="1"/>
  <c r="G1577" i="1" s="1"/>
  <c r="H1575" i="1"/>
  <c r="G1575" i="1"/>
  <c r="C1575" i="1"/>
  <c r="H1574" i="1"/>
  <c r="C1574" i="1"/>
  <c r="G1574" i="1" s="1"/>
  <c r="C1573" i="1"/>
  <c r="H1573" i="1" s="1"/>
  <c r="C1572" i="1"/>
  <c r="H1571" i="1"/>
  <c r="G1571" i="1"/>
  <c r="C1571" i="1"/>
  <c r="H1570" i="1"/>
  <c r="G1570" i="1"/>
  <c r="C1570" i="1"/>
  <c r="G1569" i="1"/>
  <c r="C1569" i="1"/>
  <c r="H1569" i="1" s="1"/>
  <c r="H1568" i="1"/>
  <c r="C1568" i="1"/>
  <c r="G1568" i="1" s="1"/>
  <c r="H1567" i="1"/>
  <c r="G1567" i="1"/>
  <c r="C1567" i="1"/>
  <c r="H1566" i="1"/>
  <c r="C1566" i="1"/>
  <c r="G1566" i="1" s="1"/>
  <c r="C1565" i="1"/>
  <c r="H1565" i="1" s="1"/>
  <c r="C1564" i="1"/>
  <c r="H1563" i="1"/>
  <c r="G1563" i="1"/>
  <c r="C1563" i="1"/>
  <c r="H1562" i="1"/>
  <c r="G1562" i="1"/>
  <c r="C1562" i="1"/>
  <c r="G1561" i="1"/>
  <c r="C1561" i="1"/>
  <c r="H1561" i="1" s="1"/>
  <c r="H1560" i="1"/>
  <c r="C1560" i="1"/>
  <c r="G1560" i="1" s="1"/>
  <c r="H1559" i="1"/>
  <c r="G1559" i="1"/>
  <c r="C1559" i="1"/>
  <c r="C1558" i="1"/>
  <c r="G1558" i="1" s="1"/>
  <c r="C1557" i="1"/>
  <c r="H1557" i="1" s="1"/>
  <c r="C1556" i="1"/>
  <c r="H1555" i="1"/>
  <c r="G1555" i="1"/>
  <c r="C1555" i="1"/>
  <c r="H1554" i="1"/>
  <c r="G1554" i="1"/>
  <c r="C1554" i="1"/>
  <c r="G1553" i="1"/>
  <c r="C1553" i="1"/>
  <c r="H1553" i="1" s="1"/>
  <c r="H1552" i="1"/>
  <c r="C1552" i="1"/>
  <c r="G1552" i="1" s="1"/>
  <c r="H1551" i="1"/>
  <c r="G1551" i="1"/>
  <c r="C1551" i="1"/>
  <c r="C1550" i="1"/>
  <c r="G1550" i="1" s="1"/>
  <c r="C1549" i="1"/>
  <c r="H1549" i="1" s="1"/>
  <c r="C1548" i="1"/>
  <c r="H1547" i="1"/>
  <c r="G1547" i="1"/>
  <c r="C1547" i="1"/>
  <c r="H1546" i="1"/>
  <c r="G1546" i="1"/>
  <c r="C1546" i="1"/>
  <c r="G1545" i="1"/>
  <c r="C1545" i="1"/>
  <c r="H1545" i="1" s="1"/>
  <c r="H1544" i="1"/>
  <c r="C1544" i="1"/>
  <c r="G1544" i="1" s="1"/>
  <c r="H1543" i="1"/>
  <c r="G1543" i="1"/>
  <c r="C1543" i="1"/>
  <c r="C1542" i="1"/>
  <c r="G1542" i="1" s="1"/>
  <c r="C1541" i="1"/>
  <c r="H1541" i="1" s="1"/>
  <c r="C1540" i="1"/>
  <c r="H1539" i="1"/>
  <c r="G1539" i="1"/>
  <c r="C1539" i="1"/>
  <c r="H1538" i="1"/>
  <c r="G1538" i="1"/>
  <c r="C1538" i="1"/>
  <c r="G1537" i="1"/>
  <c r="C1537" i="1"/>
  <c r="H1537" i="1" s="1"/>
  <c r="H1536" i="1"/>
  <c r="C1536" i="1"/>
  <c r="G1536" i="1" s="1"/>
  <c r="H1535" i="1"/>
  <c r="G1535" i="1"/>
  <c r="C1535" i="1"/>
  <c r="H1534" i="1"/>
  <c r="C1534" i="1"/>
  <c r="G1534" i="1" s="1"/>
  <c r="C1533" i="1"/>
  <c r="H1533" i="1" s="1"/>
  <c r="C1532" i="1"/>
  <c r="C1531" i="1"/>
  <c r="G1531" i="1" s="1"/>
  <c r="G1529" i="1"/>
  <c r="C1529" i="1"/>
  <c r="H1529" i="1" s="1"/>
  <c r="H1528" i="1"/>
  <c r="C1528" i="1"/>
  <c r="G1528" i="1" s="1"/>
  <c r="H1527" i="1"/>
  <c r="G1527" i="1"/>
  <c r="C1527" i="1"/>
  <c r="C1526" i="1"/>
  <c r="G1526" i="1" s="1"/>
  <c r="C1525" i="1"/>
  <c r="H1525" i="1" s="1"/>
  <c r="H1523" i="1"/>
  <c r="G1523" i="1"/>
  <c r="C1523" i="1"/>
  <c r="H1522" i="1"/>
  <c r="G1522" i="1"/>
  <c r="C1522" i="1"/>
  <c r="G1521" i="1"/>
  <c r="C1521" i="1"/>
  <c r="H1521" i="1" s="1"/>
  <c r="H1520" i="1"/>
  <c r="C1520" i="1"/>
  <c r="G1520" i="1" s="1"/>
  <c r="H1519" i="1"/>
  <c r="G1519" i="1"/>
  <c r="C1519" i="1"/>
  <c r="C1516" i="1"/>
  <c r="H1515" i="1"/>
  <c r="G1515" i="1"/>
  <c r="C1515" i="1"/>
  <c r="H1514" i="1"/>
  <c r="G1514" i="1"/>
  <c r="C1514" i="1"/>
  <c r="C1513" i="1"/>
  <c r="H1513" i="1" s="1"/>
  <c r="H1512" i="1"/>
  <c r="C1512" i="1"/>
  <c r="G1512" i="1" s="1"/>
  <c r="H1511" i="1"/>
  <c r="G1511" i="1"/>
  <c r="C1511" i="1"/>
  <c r="C1510" i="1"/>
  <c r="H1510" i="1" s="1"/>
  <c r="C1509" i="1"/>
  <c r="H1509" i="1" s="1"/>
  <c r="C1508" i="1"/>
  <c r="G1507" i="1"/>
  <c r="C1507" i="1"/>
  <c r="H1507" i="1" s="1"/>
  <c r="H1506" i="1"/>
  <c r="G1506" i="1"/>
  <c r="C1506" i="1"/>
  <c r="C1505" i="1"/>
  <c r="H1505" i="1" s="1"/>
  <c r="C1504" i="1"/>
  <c r="G1504" i="1" s="1"/>
  <c r="C1503" i="1"/>
  <c r="G1503" i="1" s="1"/>
  <c r="C1502" i="1"/>
  <c r="G1502" i="1" s="1"/>
  <c r="C1500" i="1"/>
  <c r="C1499" i="1"/>
  <c r="H1499" i="1" s="1"/>
  <c r="H1498" i="1"/>
  <c r="G1498" i="1"/>
  <c r="C1498" i="1"/>
  <c r="C1497" i="1"/>
  <c r="H1497" i="1" s="1"/>
  <c r="H1496" i="1"/>
  <c r="C1496" i="1"/>
  <c r="G1496" i="1" s="1"/>
  <c r="H1495" i="1"/>
  <c r="G1495" i="1"/>
  <c r="C1495" i="1"/>
  <c r="C1494" i="1"/>
  <c r="H1494" i="1" s="1"/>
  <c r="C1493" i="1"/>
  <c r="H1493" i="1" s="1"/>
  <c r="C1492" i="1"/>
  <c r="G1491" i="1"/>
  <c r="C1491" i="1"/>
  <c r="H1491" i="1" s="1"/>
  <c r="H1490" i="1"/>
  <c r="G1490" i="1"/>
  <c r="C1490" i="1"/>
  <c r="C1489" i="1"/>
  <c r="H1489" i="1" s="1"/>
  <c r="H1488" i="1"/>
  <c r="C1488" i="1"/>
  <c r="G1488" i="1" s="1"/>
  <c r="H1487" i="1"/>
  <c r="G1487" i="1"/>
  <c r="C1487" i="1"/>
  <c r="C1486" i="1"/>
  <c r="G1486" i="1" s="1"/>
  <c r="C1485" i="1"/>
  <c r="H1485" i="1" s="1"/>
  <c r="C1484" i="1"/>
  <c r="C1483" i="1"/>
  <c r="G1483" i="1" s="1"/>
  <c r="H1482" i="1"/>
  <c r="G1482" i="1"/>
  <c r="C1482" i="1"/>
  <c r="H1480" i="1"/>
  <c r="C1480" i="1"/>
  <c r="G1480" i="1" s="1"/>
  <c r="J1479" i="1"/>
  <c r="G1479" i="1"/>
  <c r="I1479" i="1" s="1"/>
  <c r="D1479" i="1"/>
  <c r="C1479" i="1"/>
  <c r="H1479" i="1" s="1"/>
  <c r="D1478" i="1"/>
  <c r="C1478" i="1"/>
  <c r="D1477" i="1"/>
  <c r="G1477" i="1" s="1"/>
  <c r="C1477" i="1"/>
  <c r="H1476" i="1"/>
  <c r="G1476" i="1"/>
  <c r="I1476" i="1" s="1"/>
  <c r="D1476" i="1"/>
  <c r="C1476" i="1"/>
  <c r="J1476" i="1" s="1"/>
  <c r="H1475" i="1"/>
  <c r="D1475" i="1"/>
  <c r="C1475" i="1"/>
  <c r="G1475" i="1" s="1"/>
  <c r="D1474" i="1"/>
  <c r="G1474" i="1" s="1"/>
  <c r="C1474" i="1"/>
  <c r="H1473" i="1"/>
  <c r="G1473" i="1"/>
  <c r="I1473" i="1" s="1"/>
  <c r="D1473" i="1"/>
  <c r="C1473" i="1"/>
  <c r="J1473" i="1" s="1"/>
  <c r="G1472" i="1"/>
  <c r="I1472" i="1" s="1"/>
  <c r="D1472" i="1"/>
  <c r="C1472" i="1"/>
  <c r="H1472" i="1" s="1"/>
  <c r="H1471" i="1"/>
  <c r="D1471" i="1"/>
  <c r="C1471" i="1"/>
  <c r="H1470" i="1"/>
  <c r="G1470" i="1"/>
  <c r="D1470" i="1"/>
  <c r="C1470" i="1"/>
  <c r="C1469" i="1"/>
  <c r="J1468" i="1"/>
  <c r="D1468" i="1"/>
  <c r="G1468" i="1" s="1"/>
  <c r="C1468" i="1"/>
  <c r="I1467" i="1"/>
  <c r="H1467" i="1"/>
  <c r="G1467" i="1"/>
  <c r="D1467" i="1"/>
  <c r="C1467" i="1"/>
  <c r="J1467" i="1" s="1"/>
  <c r="D1466" i="1"/>
  <c r="C1466" i="1"/>
  <c r="H1466" i="1" s="1"/>
  <c r="D1465" i="1"/>
  <c r="C1465" i="1"/>
  <c r="H1465" i="1" s="1"/>
  <c r="J1464" i="1"/>
  <c r="D1464" i="1"/>
  <c r="G1464" i="1" s="1"/>
  <c r="C1464" i="1"/>
  <c r="I1463" i="1"/>
  <c r="H1463" i="1"/>
  <c r="G1463" i="1"/>
  <c r="D1463" i="1"/>
  <c r="C1463" i="1"/>
  <c r="J1463" i="1" s="1"/>
  <c r="D1462" i="1"/>
  <c r="C1462" i="1"/>
  <c r="H1462" i="1" s="1"/>
  <c r="D1461" i="1"/>
  <c r="G1461" i="1" s="1"/>
  <c r="C1461" i="1"/>
  <c r="H1461" i="1" s="1"/>
  <c r="H1460" i="1"/>
  <c r="I1460" i="1" s="1"/>
  <c r="G1460" i="1"/>
  <c r="D1460" i="1"/>
  <c r="C1460" i="1"/>
  <c r="J1460" i="1" s="1"/>
  <c r="J1459" i="1"/>
  <c r="D1459" i="1"/>
  <c r="C1459" i="1"/>
  <c r="G1459" i="1" s="1"/>
  <c r="H1458" i="1"/>
  <c r="D1458" i="1"/>
  <c r="C1458" i="1"/>
  <c r="I1457" i="1"/>
  <c r="D1457" i="1"/>
  <c r="G1457" i="1" s="1"/>
  <c r="C1457" i="1"/>
  <c r="H1457" i="1" s="1"/>
  <c r="D1456" i="1"/>
  <c r="H1456" i="1" s="1"/>
  <c r="C1456" i="1"/>
  <c r="J1455" i="1"/>
  <c r="D1455" i="1"/>
  <c r="C1455" i="1"/>
  <c r="G1455" i="1" s="1"/>
  <c r="D1454" i="1"/>
  <c r="G1454" i="1" s="1"/>
  <c r="C1454" i="1"/>
  <c r="D1453" i="1"/>
  <c r="D1452" i="1"/>
  <c r="C1452" i="1"/>
  <c r="H1452" i="1" s="1"/>
  <c r="J1451" i="1"/>
  <c r="D1451" i="1"/>
  <c r="G1451" i="1" s="1"/>
  <c r="C1451" i="1"/>
  <c r="I1450" i="1"/>
  <c r="H1450" i="1"/>
  <c r="G1450" i="1"/>
  <c r="D1450" i="1"/>
  <c r="C1450" i="1"/>
  <c r="J1450" i="1" s="1"/>
  <c r="D1449" i="1"/>
  <c r="C1449" i="1"/>
  <c r="H1449" i="1" s="1"/>
  <c r="D1448" i="1"/>
  <c r="C1448" i="1"/>
  <c r="H1448" i="1" s="1"/>
  <c r="J1447" i="1"/>
  <c r="D1447" i="1"/>
  <c r="G1447" i="1" s="1"/>
  <c r="C1447" i="1"/>
  <c r="D1446" i="1"/>
  <c r="C1446" i="1"/>
  <c r="J1446" i="1" s="1"/>
  <c r="D1445" i="1"/>
  <c r="J1445" i="1" s="1"/>
  <c r="C1445" i="1"/>
  <c r="J1444" i="1"/>
  <c r="H1444" i="1"/>
  <c r="G1444" i="1"/>
  <c r="I1444" i="1" s="1"/>
  <c r="D1444" i="1"/>
  <c r="C1444" i="1"/>
  <c r="D1443" i="1"/>
  <c r="J1443" i="1" s="1"/>
  <c r="C1443" i="1"/>
  <c r="D1442" i="1"/>
  <c r="H1442" i="1" s="1"/>
  <c r="C1442" i="1"/>
  <c r="D1441" i="1"/>
  <c r="J1441" i="1" s="1"/>
  <c r="C1441" i="1"/>
  <c r="J1440" i="1"/>
  <c r="H1440" i="1"/>
  <c r="G1440" i="1"/>
  <c r="I1440" i="1" s="1"/>
  <c r="D1440" i="1"/>
  <c r="C1440" i="1"/>
  <c r="D1439" i="1"/>
  <c r="C1439" i="1"/>
  <c r="J1439" i="1" s="1"/>
  <c r="D1438" i="1"/>
  <c r="C1438" i="1"/>
  <c r="D1437" i="1"/>
  <c r="C1437" i="1"/>
  <c r="G1437" i="1" s="1"/>
  <c r="D1436" i="1"/>
  <c r="D1434" i="1"/>
  <c r="C1434" i="1"/>
  <c r="H1433" i="1"/>
  <c r="D1433" i="1"/>
  <c r="C1433" i="1"/>
  <c r="G1433" i="1" s="1"/>
  <c r="D1432" i="1"/>
  <c r="C1432" i="1"/>
  <c r="D1431" i="1"/>
  <c r="H1431" i="1" s="1"/>
  <c r="C1431" i="1"/>
  <c r="D1430" i="1"/>
  <c r="C1430" i="1"/>
  <c r="D1429" i="1"/>
  <c r="C1429" i="1"/>
  <c r="G1429" i="1" s="1"/>
  <c r="D1428" i="1"/>
  <c r="C1428" i="1"/>
  <c r="D1427" i="1"/>
  <c r="C1427" i="1"/>
  <c r="D1426" i="1"/>
  <c r="C1426" i="1"/>
  <c r="H1425" i="1"/>
  <c r="D1425" i="1"/>
  <c r="C1425" i="1"/>
  <c r="G1425" i="1" s="1"/>
  <c r="D1424" i="1"/>
  <c r="C1424" i="1"/>
  <c r="D1423" i="1"/>
  <c r="C1423" i="1"/>
  <c r="H1423" i="1" s="1"/>
  <c r="D1422" i="1"/>
  <c r="C1422" i="1"/>
  <c r="D1421" i="1"/>
  <c r="C1421" i="1"/>
  <c r="G1421" i="1" s="1"/>
  <c r="D1420" i="1"/>
  <c r="C1420" i="1"/>
  <c r="D1419" i="1"/>
  <c r="H1419" i="1" s="1"/>
  <c r="C1419" i="1"/>
  <c r="D1418" i="1"/>
  <c r="C1418" i="1"/>
  <c r="H1417" i="1"/>
  <c r="D1417" i="1"/>
  <c r="C1417" i="1"/>
  <c r="G1417" i="1" s="1"/>
  <c r="D1416" i="1"/>
  <c r="C1416" i="1"/>
  <c r="D1415" i="1"/>
  <c r="H1415" i="1" s="1"/>
  <c r="C1415" i="1"/>
  <c r="D1414" i="1"/>
  <c r="C1414" i="1"/>
  <c r="D1413" i="1"/>
  <c r="C1413" i="1"/>
  <c r="G1413" i="1" s="1"/>
  <c r="D1412" i="1"/>
  <c r="C1412" i="1"/>
  <c r="D1411" i="1"/>
  <c r="C1411" i="1"/>
  <c r="D1410" i="1"/>
  <c r="C1410" i="1"/>
  <c r="H1409" i="1"/>
  <c r="D1409" i="1"/>
  <c r="C1409" i="1"/>
  <c r="G1409" i="1" s="1"/>
  <c r="D1408" i="1"/>
  <c r="D1407" i="1"/>
  <c r="C1407" i="1"/>
  <c r="H1407" i="1" s="1"/>
  <c r="D1406" i="1"/>
  <c r="C1406" i="1"/>
  <c r="D1405" i="1"/>
  <c r="C1405" i="1"/>
  <c r="G1405" i="1" s="1"/>
  <c r="D1404" i="1"/>
  <c r="C1404" i="1"/>
  <c r="D1403" i="1"/>
  <c r="H1403" i="1" s="1"/>
  <c r="C1403" i="1"/>
  <c r="D1402" i="1"/>
  <c r="C1402" i="1"/>
  <c r="H1401" i="1"/>
  <c r="D1401" i="1"/>
  <c r="C1401" i="1"/>
  <c r="G1401" i="1" s="1"/>
  <c r="D1400" i="1"/>
  <c r="C1400" i="1"/>
  <c r="D1399" i="1"/>
  <c r="H1399" i="1" s="1"/>
  <c r="C1399" i="1"/>
  <c r="D1398" i="1"/>
  <c r="C1398" i="1"/>
  <c r="D1397" i="1"/>
  <c r="C1397" i="1"/>
  <c r="G1397" i="1" s="1"/>
  <c r="D1396" i="1"/>
  <c r="C1396" i="1"/>
  <c r="G1395" i="1"/>
  <c r="D1395" i="1"/>
  <c r="C1395" i="1"/>
  <c r="H1395" i="1" s="1"/>
  <c r="D1394" i="1"/>
  <c r="C1394" i="1"/>
  <c r="D1393" i="1"/>
  <c r="C1393" i="1"/>
  <c r="H1393" i="1" s="1"/>
  <c r="D1392" i="1"/>
  <c r="C1392" i="1"/>
  <c r="H1392" i="1" s="1"/>
  <c r="H1391" i="1"/>
  <c r="D1391" i="1"/>
  <c r="G1391" i="1" s="1"/>
  <c r="C1391" i="1"/>
  <c r="H1390" i="1"/>
  <c r="D1390" i="1"/>
  <c r="C1390" i="1"/>
  <c r="G1390" i="1" s="1"/>
  <c r="H1389" i="1"/>
  <c r="G1389" i="1"/>
  <c r="D1389" i="1"/>
  <c r="C1389" i="1"/>
  <c r="D1388" i="1"/>
  <c r="C1388" i="1"/>
  <c r="D1387" i="1"/>
  <c r="H1387" i="1" s="1"/>
  <c r="C1387" i="1"/>
  <c r="D1386" i="1"/>
  <c r="C1386" i="1"/>
  <c r="G1386" i="1" s="1"/>
  <c r="D1385" i="1"/>
  <c r="C1385" i="1"/>
  <c r="G1385" i="1" s="1"/>
  <c r="D1384" i="1"/>
  <c r="H1384" i="1" s="1"/>
  <c r="C1384" i="1"/>
  <c r="D1383" i="1"/>
  <c r="H1382" i="1"/>
  <c r="D1382" i="1"/>
  <c r="C1382" i="1"/>
  <c r="G1382" i="1" s="1"/>
  <c r="G1381" i="1"/>
  <c r="D1381" i="1"/>
  <c r="C1381" i="1"/>
  <c r="H1381" i="1" s="1"/>
  <c r="D1380" i="1"/>
  <c r="H1380" i="1" s="1"/>
  <c r="C1380" i="1"/>
  <c r="D1379" i="1"/>
  <c r="H1379" i="1" s="1"/>
  <c r="C1379" i="1"/>
  <c r="G1379" i="1" s="1"/>
  <c r="D1378" i="1"/>
  <c r="C1378" i="1"/>
  <c r="G1378" i="1" s="1"/>
  <c r="D1377" i="1"/>
  <c r="C1377" i="1"/>
  <c r="H1377" i="1" s="1"/>
  <c r="D1376" i="1"/>
  <c r="C1376" i="1"/>
  <c r="H1376" i="1" s="1"/>
  <c r="H1375" i="1"/>
  <c r="D1375" i="1"/>
  <c r="G1375" i="1" s="1"/>
  <c r="C1375" i="1"/>
  <c r="H1374" i="1"/>
  <c r="D1374" i="1"/>
  <c r="C1374" i="1"/>
  <c r="G1374" i="1" s="1"/>
  <c r="H1373" i="1"/>
  <c r="G1373" i="1"/>
  <c r="D1373" i="1"/>
  <c r="C1373" i="1"/>
  <c r="D1372" i="1"/>
  <c r="C1372" i="1"/>
  <c r="D1371" i="1"/>
  <c r="H1371" i="1" s="1"/>
  <c r="C1371" i="1"/>
  <c r="D1370" i="1"/>
  <c r="C1370" i="1"/>
  <c r="G1370" i="1" s="1"/>
  <c r="D1369" i="1"/>
  <c r="C1369" i="1"/>
  <c r="G1369" i="1" s="1"/>
  <c r="D1368" i="1"/>
  <c r="H1368" i="1" s="1"/>
  <c r="C1368" i="1"/>
  <c r="H1367" i="1"/>
  <c r="D1367" i="1"/>
  <c r="C1367" i="1"/>
  <c r="G1367" i="1" s="1"/>
  <c r="H1366" i="1"/>
  <c r="D1366" i="1"/>
  <c r="C1366" i="1"/>
  <c r="G1366" i="1" s="1"/>
  <c r="G1365" i="1"/>
  <c r="D1365" i="1"/>
  <c r="C1365" i="1"/>
  <c r="H1365" i="1" s="1"/>
  <c r="D1364" i="1"/>
  <c r="H1364" i="1" s="1"/>
  <c r="C1364" i="1"/>
  <c r="D1363" i="1"/>
  <c r="H1363" i="1" s="1"/>
  <c r="C1363" i="1"/>
  <c r="G1363" i="1" s="1"/>
  <c r="D1362" i="1"/>
  <c r="C1362" i="1"/>
  <c r="G1362" i="1" s="1"/>
  <c r="D1361" i="1"/>
  <c r="C1361" i="1"/>
  <c r="H1361" i="1" s="1"/>
  <c r="D1360" i="1"/>
  <c r="C1360" i="1"/>
  <c r="H1360" i="1" s="1"/>
  <c r="H1359" i="1"/>
  <c r="D1359" i="1"/>
  <c r="G1359" i="1" s="1"/>
  <c r="C1359" i="1"/>
  <c r="H1358" i="1"/>
  <c r="D1358" i="1"/>
  <c r="C1358" i="1"/>
  <c r="G1358" i="1" s="1"/>
  <c r="H1357" i="1"/>
  <c r="G1357" i="1"/>
  <c r="D1357" i="1"/>
  <c r="C1357" i="1"/>
  <c r="D1356" i="1"/>
  <c r="C1356" i="1"/>
  <c r="D1355" i="1"/>
  <c r="H1355" i="1" s="1"/>
  <c r="C1355" i="1"/>
  <c r="D1354" i="1"/>
  <c r="C1354" i="1"/>
  <c r="G1354" i="1" s="1"/>
  <c r="D1353" i="1"/>
  <c r="C1353" i="1"/>
  <c r="G1353" i="1" s="1"/>
  <c r="D1352" i="1"/>
  <c r="H1352" i="1" s="1"/>
  <c r="C1352" i="1"/>
  <c r="H1351" i="1"/>
  <c r="D1351" i="1"/>
  <c r="C1351" i="1"/>
  <c r="G1351" i="1" s="1"/>
  <c r="H1350" i="1"/>
  <c r="D1350" i="1"/>
  <c r="C1350" i="1"/>
  <c r="G1350" i="1" s="1"/>
  <c r="G1349" i="1"/>
  <c r="D1349" i="1"/>
  <c r="C1349" i="1"/>
  <c r="H1349" i="1" s="1"/>
  <c r="D1348" i="1"/>
  <c r="H1348" i="1" s="1"/>
  <c r="C1348" i="1"/>
  <c r="D1347" i="1"/>
  <c r="H1347" i="1" s="1"/>
  <c r="C1347" i="1"/>
  <c r="G1347" i="1" s="1"/>
  <c r="D1346" i="1"/>
  <c r="H1346" i="1" s="1"/>
  <c r="C1346" i="1"/>
  <c r="D1345" i="1"/>
  <c r="H1345" i="1" s="1"/>
  <c r="C1345" i="1"/>
  <c r="G1345" i="1" s="1"/>
  <c r="D1344" i="1"/>
  <c r="C1344" i="1"/>
  <c r="D1343" i="1"/>
  <c r="H1343" i="1" s="1"/>
  <c r="C1343" i="1"/>
  <c r="D1342" i="1"/>
  <c r="C1342" i="1"/>
  <c r="D1341" i="1"/>
  <c r="H1341" i="1" s="1"/>
  <c r="C1341" i="1"/>
  <c r="D1340" i="1"/>
  <c r="C1340" i="1"/>
  <c r="D1339" i="1"/>
  <c r="C1339" i="1"/>
  <c r="D1338" i="1"/>
  <c r="C1338" i="1"/>
  <c r="D1337" i="1"/>
  <c r="H1337" i="1" s="1"/>
  <c r="C1337" i="1"/>
  <c r="D1336" i="1"/>
  <c r="C1336" i="1"/>
  <c r="D1335" i="1"/>
  <c r="H1335" i="1" s="1"/>
  <c r="C1335" i="1"/>
  <c r="D1334" i="1"/>
  <c r="C1334" i="1"/>
  <c r="D1333" i="1"/>
  <c r="H1333" i="1" s="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H1236" i="1" s="1"/>
  <c r="C1236" i="1"/>
  <c r="D1235" i="1"/>
  <c r="C1235" i="1"/>
  <c r="D1234" i="1"/>
  <c r="H1234" i="1" s="1"/>
  <c r="C1234" i="1"/>
  <c r="D1233" i="1"/>
  <c r="C1233" i="1"/>
  <c r="D1232" i="1"/>
  <c r="G1232" i="1" s="1"/>
  <c r="C1232" i="1"/>
  <c r="D1231" i="1"/>
  <c r="C1231" i="1"/>
  <c r="D1230" i="1"/>
  <c r="H1230" i="1" s="1"/>
  <c r="C1230" i="1"/>
  <c r="D1229" i="1"/>
  <c r="C1229" i="1"/>
  <c r="D1228" i="1"/>
  <c r="H1228" i="1" s="1"/>
  <c r="C1228" i="1"/>
  <c r="D1227" i="1"/>
  <c r="C1227" i="1"/>
  <c r="D1226" i="1"/>
  <c r="H1226" i="1" s="1"/>
  <c r="C1226" i="1"/>
  <c r="D1225" i="1"/>
  <c r="C1225" i="1"/>
  <c r="D1224" i="1"/>
  <c r="G1224" i="1" s="1"/>
  <c r="C1224" i="1"/>
  <c r="C1223" i="1"/>
  <c r="C1222" i="1"/>
  <c r="D1221" i="1"/>
  <c r="G1221" i="1" s="1"/>
  <c r="C1221" i="1"/>
  <c r="H1220" i="1"/>
  <c r="G1220" i="1"/>
  <c r="D1220" i="1"/>
  <c r="C1220" i="1"/>
  <c r="D1219" i="1"/>
  <c r="G1219" i="1" s="1"/>
  <c r="C1219" i="1"/>
  <c r="D1218" i="1"/>
  <c r="H1218" i="1" s="1"/>
  <c r="C1218" i="1"/>
  <c r="H1217" i="1"/>
  <c r="D1217" i="1"/>
  <c r="G1217" i="1" s="1"/>
  <c r="C1217" i="1"/>
  <c r="H1216" i="1"/>
  <c r="D1216" i="1"/>
  <c r="G1216" i="1" s="1"/>
  <c r="C1216" i="1"/>
  <c r="C1215" i="1"/>
  <c r="D1213" i="1"/>
  <c r="G1213" i="1" s="1"/>
  <c r="C1213" i="1"/>
  <c r="H1212" i="1"/>
  <c r="D1212" i="1"/>
  <c r="G1212" i="1" s="1"/>
  <c r="C1212" i="1"/>
  <c r="H1211" i="1"/>
  <c r="D1211" i="1"/>
  <c r="G1211" i="1" s="1"/>
  <c r="C1211" i="1"/>
  <c r="G1210" i="1"/>
  <c r="D1210" i="1"/>
  <c r="H1210" i="1" s="1"/>
  <c r="C1210" i="1"/>
  <c r="D1209" i="1"/>
  <c r="G1209" i="1" s="1"/>
  <c r="C1209" i="1"/>
  <c r="D1208" i="1"/>
  <c r="H1208" i="1" s="1"/>
  <c r="C1208" i="1"/>
  <c r="D1207" i="1"/>
  <c r="G1207" i="1" s="1"/>
  <c r="C1207" i="1"/>
  <c r="H1206" i="1"/>
  <c r="G1206" i="1"/>
  <c r="D1206" i="1"/>
  <c r="C1206" i="1"/>
  <c r="D1205" i="1"/>
  <c r="G1205" i="1" s="1"/>
  <c r="C1205" i="1"/>
  <c r="H1204" i="1"/>
  <c r="D1204" i="1"/>
  <c r="G1204" i="1" s="1"/>
  <c r="C1204" i="1"/>
  <c r="H1203" i="1"/>
  <c r="D1203" i="1"/>
  <c r="G1203" i="1" s="1"/>
  <c r="C1203" i="1"/>
  <c r="H1202" i="1"/>
  <c r="G1202" i="1"/>
  <c r="D1202" i="1"/>
  <c r="C1202" i="1"/>
  <c r="D1201" i="1"/>
  <c r="C1201" i="1"/>
  <c r="D1200" i="1"/>
  <c r="H1200" i="1" s="1"/>
  <c r="C1200" i="1"/>
  <c r="H1199" i="1"/>
  <c r="D1199" i="1"/>
  <c r="G1199" i="1" s="1"/>
  <c r="C1199" i="1"/>
  <c r="D1198" i="1"/>
  <c r="G1198" i="1" s="1"/>
  <c r="C1198" i="1"/>
  <c r="D1197" i="1"/>
  <c r="G1197" i="1" s="1"/>
  <c r="C1197" i="1"/>
  <c r="H1196" i="1"/>
  <c r="D1196" i="1"/>
  <c r="G1196" i="1" s="1"/>
  <c r="C1196" i="1"/>
  <c r="H1195" i="1"/>
  <c r="D1195" i="1"/>
  <c r="G1195" i="1" s="1"/>
  <c r="C1195" i="1"/>
  <c r="G1194" i="1"/>
  <c r="D1194" i="1"/>
  <c r="H1194" i="1" s="1"/>
  <c r="C1194" i="1"/>
  <c r="H1193" i="1"/>
  <c r="G1193" i="1"/>
  <c r="D1193" i="1"/>
  <c r="C1193" i="1"/>
  <c r="G1192" i="1"/>
  <c r="D1192" i="1"/>
  <c r="H1192" i="1" s="1"/>
  <c r="C1192" i="1"/>
  <c r="H1191" i="1"/>
  <c r="G1191" i="1"/>
  <c r="D1191" i="1"/>
  <c r="C1191" i="1"/>
  <c r="G1190" i="1"/>
  <c r="D1190" i="1"/>
  <c r="H1190" i="1" s="1"/>
  <c r="C1190" i="1"/>
  <c r="H1189" i="1"/>
  <c r="G1189" i="1"/>
  <c r="D1189" i="1"/>
  <c r="C1189" i="1"/>
  <c r="G1188" i="1"/>
  <c r="D1188" i="1"/>
  <c r="H1188" i="1" s="1"/>
  <c r="C1188" i="1"/>
  <c r="H1187" i="1"/>
  <c r="G1187" i="1"/>
  <c r="D1187" i="1"/>
  <c r="C1187" i="1"/>
  <c r="G1186" i="1"/>
  <c r="D1186" i="1"/>
  <c r="H1186" i="1" s="1"/>
  <c r="C1186" i="1"/>
  <c r="H1185" i="1"/>
  <c r="G1185" i="1"/>
  <c r="D1185" i="1"/>
  <c r="C1185" i="1"/>
  <c r="G1184" i="1"/>
  <c r="D1184" i="1"/>
  <c r="H1184" i="1" s="1"/>
  <c r="C1184" i="1"/>
  <c r="D1183" i="1"/>
  <c r="D1182" i="1"/>
  <c r="C1182" i="1"/>
  <c r="D1181" i="1"/>
  <c r="C1181" i="1"/>
  <c r="D1180" i="1"/>
  <c r="C1180" i="1"/>
  <c r="D1179" i="1"/>
  <c r="C1179" i="1"/>
  <c r="D1178" i="1"/>
  <c r="C1178" i="1"/>
  <c r="D1177" i="1"/>
  <c r="H1177" i="1" s="1"/>
  <c r="C1177" i="1"/>
  <c r="D1176" i="1"/>
  <c r="C1176" i="1"/>
  <c r="G1175" i="1"/>
  <c r="D1175" i="1"/>
  <c r="H1175" i="1" s="1"/>
  <c r="C1175" i="1"/>
  <c r="D1174" i="1"/>
  <c r="C1174" i="1"/>
  <c r="D1173" i="1"/>
  <c r="H1173" i="1" s="1"/>
  <c r="C1173" i="1"/>
  <c r="D1172" i="1"/>
  <c r="C1172" i="1"/>
  <c r="D1171" i="1"/>
  <c r="H1171" i="1" s="1"/>
  <c r="C1171" i="1"/>
  <c r="D1170" i="1"/>
  <c r="G1170" i="1" s="1"/>
  <c r="C1170" i="1"/>
  <c r="G1169" i="1"/>
  <c r="D1169" i="1"/>
  <c r="H1169" i="1" s="1"/>
  <c r="C1169" i="1"/>
  <c r="D1168" i="1"/>
  <c r="G1168" i="1" s="1"/>
  <c r="C1168" i="1"/>
  <c r="D1167" i="1"/>
  <c r="H1167" i="1" s="1"/>
  <c r="C1167" i="1"/>
  <c r="D1166" i="1"/>
  <c r="G1166" i="1" s="1"/>
  <c r="C1166" i="1"/>
  <c r="G1165" i="1"/>
  <c r="D1165" i="1"/>
  <c r="H1165" i="1" s="1"/>
  <c r="C1165" i="1"/>
  <c r="D1164" i="1"/>
  <c r="G1164" i="1" s="1"/>
  <c r="C1164" i="1"/>
  <c r="D1163" i="1"/>
  <c r="H1163" i="1" s="1"/>
  <c r="C1163" i="1"/>
  <c r="D1162" i="1"/>
  <c r="G1162" i="1" s="1"/>
  <c r="C1162" i="1"/>
  <c r="G1161" i="1"/>
  <c r="D1161" i="1"/>
  <c r="H1161" i="1" s="1"/>
  <c r="C1161" i="1"/>
  <c r="D1160" i="1"/>
  <c r="G1160" i="1" s="1"/>
  <c r="C1160" i="1"/>
  <c r="D1159" i="1"/>
  <c r="H1159" i="1" s="1"/>
  <c r="C1159" i="1"/>
  <c r="D1158" i="1"/>
  <c r="G1158" i="1" s="1"/>
  <c r="C1158" i="1"/>
  <c r="G1157" i="1"/>
  <c r="D1157" i="1"/>
  <c r="H1157" i="1" s="1"/>
  <c r="C1157" i="1"/>
  <c r="D1156" i="1"/>
  <c r="G1156" i="1" s="1"/>
  <c r="C1156" i="1"/>
  <c r="D1155" i="1"/>
  <c r="H1155" i="1" s="1"/>
  <c r="C1155" i="1"/>
  <c r="C1154" i="1"/>
  <c r="D1151" i="1"/>
  <c r="G1151" i="1" s="1"/>
  <c r="C1151" i="1"/>
  <c r="D1150" i="1"/>
  <c r="G1150" i="1" s="1"/>
  <c r="C1150" i="1"/>
  <c r="H1149" i="1"/>
  <c r="D1149" i="1"/>
  <c r="G1149" i="1" s="1"/>
  <c r="C1149" i="1"/>
  <c r="D1148" i="1"/>
  <c r="G1148" i="1" s="1"/>
  <c r="C1148" i="1"/>
  <c r="H1147" i="1"/>
  <c r="D1147" i="1"/>
  <c r="G1147" i="1" s="1"/>
  <c r="C1147" i="1"/>
  <c r="D1146" i="1"/>
  <c r="G1146" i="1" s="1"/>
  <c r="C1146" i="1"/>
  <c r="H1145" i="1"/>
  <c r="D1145" i="1"/>
  <c r="G1145" i="1" s="1"/>
  <c r="C1145" i="1"/>
  <c r="H1144" i="1"/>
  <c r="D1144" i="1"/>
  <c r="G1144" i="1" s="1"/>
  <c r="C1144" i="1"/>
  <c r="H1143" i="1"/>
  <c r="D1143" i="1"/>
  <c r="G1143" i="1" s="1"/>
  <c r="C1143" i="1"/>
  <c r="D1142" i="1"/>
  <c r="G1142" i="1" s="1"/>
  <c r="C1142" i="1"/>
  <c r="H1141" i="1"/>
  <c r="D1141" i="1"/>
  <c r="G1141" i="1" s="1"/>
  <c r="C1141" i="1"/>
  <c r="H1140" i="1"/>
  <c r="D1140" i="1"/>
  <c r="G1140" i="1" s="1"/>
  <c r="C1140" i="1"/>
  <c r="H1139" i="1"/>
  <c r="D1139" i="1"/>
  <c r="G1139" i="1" s="1"/>
  <c r="C1139" i="1"/>
  <c r="D1138" i="1"/>
  <c r="G1138" i="1" s="1"/>
  <c r="C1138" i="1"/>
  <c r="H1137" i="1"/>
  <c r="D1137" i="1"/>
  <c r="G1137" i="1" s="1"/>
  <c r="C1137" i="1"/>
  <c r="H1136" i="1"/>
  <c r="D1136" i="1"/>
  <c r="G1136" i="1" s="1"/>
  <c r="C1136" i="1"/>
  <c r="H1135" i="1"/>
  <c r="D1135" i="1"/>
  <c r="G1135" i="1" s="1"/>
  <c r="C1135" i="1"/>
  <c r="D1134" i="1"/>
  <c r="G1134" i="1" s="1"/>
  <c r="C1134" i="1"/>
  <c r="H1133" i="1"/>
  <c r="D1133" i="1"/>
  <c r="G1133" i="1" s="1"/>
  <c r="C1133" i="1"/>
  <c r="H1132" i="1"/>
  <c r="D1132" i="1"/>
  <c r="G1132" i="1" s="1"/>
  <c r="C1132" i="1"/>
  <c r="H1131" i="1"/>
  <c r="D1131" i="1"/>
  <c r="G1131" i="1" s="1"/>
  <c r="C1131" i="1"/>
  <c r="D1130" i="1"/>
  <c r="G1130" i="1" s="1"/>
  <c r="C1130" i="1"/>
  <c r="H1129" i="1"/>
  <c r="D1129" i="1"/>
  <c r="G1129" i="1" s="1"/>
  <c r="C1129" i="1"/>
  <c r="H1128" i="1"/>
  <c r="D1128" i="1"/>
  <c r="G1128" i="1" s="1"/>
  <c r="C1128" i="1"/>
  <c r="H1127" i="1"/>
  <c r="D1127" i="1"/>
  <c r="G1127" i="1" s="1"/>
  <c r="C1127" i="1"/>
  <c r="D1126" i="1"/>
  <c r="G1126" i="1" s="1"/>
  <c r="C1126" i="1"/>
  <c r="D1125" i="1"/>
  <c r="C1125" i="1"/>
  <c r="G1125" i="1" s="1"/>
  <c r="D1123" i="1"/>
  <c r="C1123" i="1"/>
  <c r="G1123" i="1" s="1"/>
  <c r="D1122" i="1"/>
  <c r="G1122" i="1" s="1"/>
  <c r="C1122" i="1"/>
  <c r="H1121" i="1"/>
  <c r="D1121" i="1"/>
  <c r="C1121" i="1"/>
  <c r="G1121" i="1" s="1"/>
  <c r="D1120" i="1"/>
  <c r="G1120" i="1" s="1"/>
  <c r="C1120" i="1"/>
  <c r="D1119" i="1"/>
  <c r="C1119" i="1"/>
  <c r="G1119" i="1" s="1"/>
  <c r="D1118" i="1"/>
  <c r="G1118" i="1" s="1"/>
  <c r="C1118" i="1"/>
  <c r="H1117" i="1"/>
  <c r="D1117" i="1"/>
  <c r="C1117" i="1"/>
  <c r="G1117" i="1" s="1"/>
  <c r="D1116" i="1"/>
  <c r="G1116" i="1" s="1"/>
  <c r="C1116" i="1"/>
  <c r="D1115" i="1"/>
  <c r="C1115" i="1"/>
  <c r="G1115" i="1" s="1"/>
  <c r="D1114" i="1"/>
  <c r="G1114" i="1" s="1"/>
  <c r="C1114" i="1"/>
  <c r="H1113" i="1"/>
  <c r="D1113" i="1"/>
  <c r="C1113" i="1"/>
  <c r="G1113" i="1" s="1"/>
  <c r="C1112" i="1"/>
  <c r="D1111" i="1"/>
  <c r="C1111" i="1"/>
  <c r="G1111" i="1" s="1"/>
  <c r="D1110" i="1"/>
  <c r="G1110" i="1" s="1"/>
  <c r="C1110" i="1"/>
  <c r="H1109" i="1"/>
  <c r="D1109" i="1"/>
  <c r="C1109" i="1"/>
  <c r="G1109" i="1" s="1"/>
  <c r="D1108" i="1"/>
  <c r="G1108" i="1" s="1"/>
  <c r="C1108" i="1"/>
  <c r="D1107" i="1"/>
  <c r="C1107" i="1"/>
  <c r="G1107" i="1" s="1"/>
  <c r="D1106" i="1"/>
  <c r="G1106" i="1" s="1"/>
  <c r="C1106" i="1"/>
  <c r="H1105" i="1"/>
  <c r="D1105" i="1"/>
  <c r="C1105" i="1"/>
  <c r="G1105" i="1" s="1"/>
  <c r="D1104" i="1"/>
  <c r="G1104" i="1" s="1"/>
  <c r="C1104" i="1"/>
  <c r="D1103" i="1"/>
  <c r="C1103" i="1"/>
  <c r="G1103" i="1" s="1"/>
  <c r="D1102" i="1"/>
  <c r="G1102" i="1" s="1"/>
  <c r="C1102" i="1"/>
  <c r="H1101" i="1"/>
  <c r="D1101" i="1"/>
  <c r="C1101" i="1"/>
  <c r="G1101" i="1" s="1"/>
  <c r="D1100" i="1"/>
  <c r="G1100" i="1" s="1"/>
  <c r="C1100" i="1"/>
  <c r="D1099" i="1"/>
  <c r="C1099" i="1"/>
  <c r="G1099" i="1" s="1"/>
  <c r="D1098" i="1"/>
  <c r="G1098" i="1" s="1"/>
  <c r="C1098" i="1"/>
  <c r="H1097" i="1"/>
  <c r="D1097" i="1"/>
  <c r="C1097" i="1"/>
  <c r="G1097" i="1" s="1"/>
  <c r="C1096" i="1"/>
  <c r="D1095" i="1"/>
  <c r="C1095" i="1"/>
  <c r="D1094" i="1"/>
  <c r="G1094" i="1" s="1"/>
  <c r="C1094" i="1"/>
  <c r="H1093" i="1"/>
  <c r="D1093" i="1"/>
  <c r="C1093" i="1"/>
  <c r="G1093" i="1" s="1"/>
  <c r="D1092" i="1"/>
  <c r="C1092" i="1"/>
  <c r="D1091" i="1"/>
  <c r="C1091" i="1"/>
  <c r="D1090" i="1"/>
  <c r="G1090" i="1" s="1"/>
  <c r="C1090" i="1"/>
  <c r="H1089" i="1"/>
  <c r="D1089" i="1"/>
  <c r="C1089" i="1"/>
  <c r="G1089" i="1" s="1"/>
  <c r="D1088" i="1"/>
  <c r="C1088" i="1"/>
  <c r="D1087" i="1"/>
  <c r="C1087" i="1"/>
  <c r="D1086" i="1"/>
  <c r="H1086" i="1" s="1"/>
  <c r="C1086" i="1"/>
  <c r="D1085" i="1"/>
  <c r="C1085" i="1"/>
  <c r="G1085" i="1" s="1"/>
  <c r="H1084" i="1"/>
  <c r="D1084" i="1"/>
  <c r="G1084" i="1" s="1"/>
  <c r="C1084" i="1"/>
  <c r="H1083" i="1"/>
  <c r="D1083" i="1"/>
  <c r="C1083" i="1"/>
  <c r="G1083" i="1" s="1"/>
  <c r="H1082" i="1"/>
  <c r="G1082" i="1"/>
  <c r="D1082" i="1"/>
  <c r="C1082" i="1"/>
  <c r="D1081" i="1"/>
  <c r="H1081" i="1" s="1"/>
  <c r="C1081" i="1"/>
  <c r="D1080" i="1"/>
  <c r="C1080" i="1"/>
  <c r="D1079" i="1"/>
  <c r="C1079" i="1"/>
  <c r="D1078" i="1"/>
  <c r="G1078" i="1" s="1"/>
  <c r="C1078" i="1"/>
  <c r="D1077" i="1"/>
  <c r="C1077" i="1"/>
  <c r="G1077" i="1" s="1"/>
  <c r="H1076" i="1"/>
  <c r="D1076" i="1"/>
  <c r="G1076" i="1" s="1"/>
  <c r="C1076" i="1"/>
  <c r="H1075" i="1"/>
  <c r="D1075" i="1"/>
  <c r="C1075" i="1"/>
  <c r="G1075" i="1" s="1"/>
  <c r="H1074" i="1"/>
  <c r="G1074" i="1"/>
  <c r="D1074" i="1"/>
  <c r="C1074" i="1"/>
  <c r="D1073" i="1"/>
  <c r="H1073" i="1" s="1"/>
  <c r="C1073" i="1"/>
  <c r="D1072" i="1"/>
  <c r="C1072" i="1"/>
  <c r="D1071" i="1"/>
  <c r="C1071" i="1"/>
  <c r="D1070" i="1"/>
  <c r="H1070" i="1" s="1"/>
  <c r="C1070" i="1"/>
  <c r="D1069" i="1"/>
  <c r="C1069" i="1"/>
  <c r="G1069" i="1" s="1"/>
  <c r="H1068" i="1"/>
  <c r="D1068" i="1"/>
  <c r="G1068" i="1" s="1"/>
  <c r="C1068" i="1"/>
  <c r="H1067" i="1"/>
  <c r="D1067" i="1"/>
  <c r="C1067" i="1"/>
  <c r="G1067" i="1" s="1"/>
  <c r="H1066" i="1"/>
  <c r="G1066" i="1"/>
  <c r="D1066" i="1"/>
  <c r="C1066" i="1"/>
  <c r="D1065" i="1"/>
  <c r="H1065" i="1" s="1"/>
  <c r="C1065" i="1"/>
  <c r="D1064" i="1"/>
  <c r="H1064" i="1" s="1"/>
  <c r="C1064" i="1"/>
  <c r="D1063" i="1"/>
  <c r="C1063" i="1"/>
  <c r="D1062" i="1"/>
  <c r="C1062" i="1"/>
  <c r="D1061" i="1"/>
  <c r="C1061" i="1"/>
  <c r="G1061" i="1" s="1"/>
  <c r="H1060" i="1"/>
  <c r="D1060" i="1"/>
  <c r="G1060" i="1" s="1"/>
  <c r="C1060" i="1"/>
  <c r="H1059" i="1"/>
  <c r="D1059" i="1"/>
  <c r="C1059" i="1"/>
  <c r="G1059" i="1" s="1"/>
  <c r="H1058" i="1"/>
  <c r="G1058" i="1"/>
  <c r="D1058" i="1"/>
  <c r="C1058" i="1"/>
  <c r="H1057" i="1"/>
  <c r="D1057" i="1"/>
  <c r="C1057" i="1"/>
  <c r="D1056" i="1"/>
  <c r="C1056" i="1"/>
  <c r="D1055" i="1"/>
  <c r="C1055" i="1"/>
  <c r="D1054" i="1"/>
  <c r="C1054" i="1"/>
  <c r="D1053" i="1"/>
  <c r="C1053" i="1"/>
  <c r="H1052" i="1"/>
  <c r="D1052" i="1"/>
  <c r="G1052" i="1" s="1"/>
  <c r="C1052" i="1"/>
  <c r="H1051" i="1"/>
  <c r="D1051" i="1"/>
  <c r="C1051" i="1"/>
  <c r="G1051" i="1" s="1"/>
  <c r="H1050" i="1"/>
  <c r="D1050" i="1"/>
  <c r="G1050" i="1" s="1"/>
  <c r="C1050" i="1"/>
  <c r="D1049" i="1"/>
  <c r="H1049" i="1" s="1"/>
  <c r="C1049" i="1"/>
  <c r="D1048" i="1"/>
  <c r="H1048" i="1" s="1"/>
  <c r="C1048" i="1"/>
  <c r="D1047" i="1"/>
  <c r="H1045" i="1"/>
  <c r="D1045" i="1"/>
  <c r="C1045" i="1"/>
  <c r="G1045" i="1" s="1"/>
  <c r="H1044" i="1"/>
  <c r="G1044" i="1"/>
  <c r="D1044" i="1"/>
  <c r="C1044" i="1"/>
  <c r="D1043" i="1"/>
  <c r="H1043" i="1" s="1"/>
  <c r="C1043" i="1"/>
  <c r="G1042" i="1"/>
  <c r="D1042" i="1"/>
  <c r="H1042" i="1" s="1"/>
  <c r="C1042" i="1"/>
  <c r="D1041" i="1"/>
  <c r="C1041" i="1"/>
  <c r="D1040" i="1"/>
  <c r="C1040" i="1"/>
  <c r="D1039" i="1"/>
  <c r="C1039" i="1"/>
  <c r="H1038" i="1"/>
  <c r="D1038" i="1"/>
  <c r="G1038" i="1" s="1"/>
  <c r="C1038" i="1"/>
  <c r="H1037" i="1"/>
  <c r="D1037" i="1"/>
  <c r="C1037" i="1"/>
  <c r="G1037" i="1" s="1"/>
  <c r="H1036" i="1"/>
  <c r="G1036" i="1"/>
  <c r="D1036" i="1"/>
  <c r="C1036" i="1"/>
  <c r="D1035" i="1"/>
  <c r="H1035" i="1" s="1"/>
  <c r="C1035" i="1"/>
  <c r="D1034" i="1"/>
  <c r="H1034" i="1" s="1"/>
  <c r="C1034" i="1"/>
  <c r="D1033" i="1"/>
  <c r="C1033" i="1"/>
  <c r="D1032" i="1"/>
  <c r="C1032" i="1"/>
  <c r="D1031" i="1"/>
  <c r="C1031" i="1"/>
  <c r="H1030" i="1"/>
  <c r="D1030" i="1"/>
  <c r="G1030" i="1" s="1"/>
  <c r="C1030" i="1"/>
  <c r="H1029" i="1"/>
  <c r="D1029" i="1"/>
  <c r="C1029" i="1"/>
  <c r="G1029" i="1" s="1"/>
  <c r="G1028" i="1"/>
  <c r="D1028" i="1"/>
  <c r="H1028" i="1" s="1"/>
  <c r="C1028" i="1"/>
  <c r="D1027" i="1"/>
  <c r="H1027" i="1" s="1"/>
  <c r="C1027" i="1"/>
  <c r="G1026" i="1"/>
  <c r="D1026" i="1"/>
  <c r="H1026" i="1" s="1"/>
  <c r="C1026" i="1"/>
  <c r="D1025" i="1"/>
  <c r="C1025" i="1"/>
  <c r="D1024" i="1"/>
  <c r="C1024" i="1"/>
  <c r="D1023" i="1"/>
  <c r="C1023" i="1"/>
  <c r="H1022" i="1"/>
  <c r="D1022" i="1"/>
  <c r="G1022" i="1" s="1"/>
  <c r="C1022" i="1"/>
  <c r="H1021" i="1"/>
  <c r="D1021" i="1"/>
  <c r="C1021" i="1"/>
  <c r="G1021" i="1" s="1"/>
  <c r="H1020" i="1"/>
  <c r="G1020" i="1"/>
  <c r="D1020" i="1"/>
  <c r="C1020" i="1"/>
  <c r="D1019" i="1"/>
  <c r="H1019" i="1" s="1"/>
  <c r="C1019" i="1"/>
  <c r="D1018" i="1"/>
  <c r="H1018" i="1" s="1"/>
  <c r="C1018" i="1"/>
  <c r="D1017" i="1"/>
  <c r="C1017" i="1"/>
  <c r="D1016" i="1"/>
  <c r="H1016" i="1" s="1"/>
  <c r="C1016" i="1"/>
  <c r="D1015" i="1"/>
  <c r="C1015" i="1"/>
  <c r="D1014" i="1"/>
  <c r="G1014" i="1" s="1"/>
  <c r="C1014" i="1"/>
  <c r="C1013" i="1"/>
  <c r="H1012" i="1"/>
  <c r="G1012" i="1"/>
  <c r="D1012" i="1"/>
  <c r="C1012" i="1"/>
  <c r="D1011" i="1"/>
  <c r="H1011" i="1" s="1"/>
  <c r="C1011" i="1"/>
  <c r="D1010" i="1"/>
  <c r="H1010" i="1" s="1"/>
  <c r="C1010" i="1"/>
  <c r="D1009" i="1"/>
  <c r="C1009" i="1"/>
  <c r="G1009" i="1" s="1"/>
  <c r="G1008" i="1"/>
  <c r="D1008" i="1"/>
  <c r="H1008" i="1" s="1"/>
  <c r="C1008" i="1"/>
  <c r="D1007" i="1"/>
  <c r="C1007" i="1"/>
  <c r="D1006" i="1"/>
  <c r="G1006" i="1" s="1"/>
  <c r="C1006" i="1"/>
  <c r="H1005" i="1"/>
  <c r="D1005" i="1"/>
  <c r="C1005" i="1"/>
  <c r="G1005" i="1" s="1"/>
  <c r="D1004" i="1"/>
  <c r="G1004" i="1" s="1"/>
  <c r="C1004" i="1"/>
  <c r="D1003" i="1"/>
  <c r="C1003" i="1"/>
  <c r="G1003" i="1" s="1"/>
  <c r="D1002" i="1"/>
  <c r="C1002" i="1"/>
  <c r="D1001" i="1"/>
  <c r="H1001" i="1" s="1"/>
  <c r="C1001" i="1"/>
  <c r="G1001" i="1" s="1"/>
  <c r="D1000" i="1"/>
  <c r="H1000" i="1" s="1"/>
  <c r="C1000" i="1"/>
  <c r="D999" i="1"/>
  <c r="C999" i="1"/>
  <c r="D998" i="1"/>
  <c r="C998" i="1"/>
  <c r="D997" i="1"/>
  <c r="H997" i="1" s="1"/>
  <c r="C997" i="1"/>
  <c r="D996" i="1"/>
  <c r="H996" i="1" s="1"/>
  <c r="C996" i="1"/>
  <c r="D995" i="1"/>
  <c r="C995" i="1"/>
  <c r="G995" i="1" s="1"/>
  <c r="D994" i="1"/>
  <c r="C994" i="1"/>
  <c r="G994" i="1" s="1"/>
  <c r="D993" i="1"/>
  <c r="H993" i="1" s="1"/>
  <c r="C993" i="1"/>
  <c r="G993" i="1" s="1"/>
  <c r="D992" i="1"/>
  <c r="H992" i="1" s="1"/>
  <c r="C992" i="1"/>
  <c r="C991" i="1"/>
  <c r="H989" i="1"/>
  <c r="D989" i="1"/>
  <c r="C989" i="1"/>
  <c r="G989" i="1" s="1"/>
  <c r="D988" i="1"/>
  <c r="H988" i="1" s="1"/>
  <c r="C988" i="1"/>
  <c r="D987" i="1"/>
  <c r="C987" i="1"/>
  <c r="G987" i="1" s="1"/>
  <c r="D986" i="1"/>
  <c r="C986" i="1"/>
  <c r="D983" i="1"/>
  <c r="C983" i="1"/>
  <c r="G983" i="1" s="1"/>
  <c r="D982" i="1"/>
  <c r="C982" i="1"/>
  <c r="G982" i="1" s="1"/>
  <c r="H981" i="1"/>
  <c r="D981" i="1"/>
  <c r="C981" i="1"/>
  <c r="G981" i="1" s="1"/>
  <c r="D980" i="1"/>
  <c r="H980" i="1" s="1"/>
  <c r="C980" i="1"/>
  <c r="D979" i="1"/>
  <c r="C979" i="1"/>
  <c r="G979" i="1" s="1"/>
  <c r="D978" i="1"/>
  <c r="C978" i="1"/>
  <c r="G978" i="1" s="1"/>
  <c r="H977" i="1"/>
  <c r="D977" i="1"/>
  <c r="C977" i="1"/>
  <c r="G977" i="1" s="1"/>
  <c r="D976" i="1"/>
  <c r="H976" i="1" s="1"/>
  <c r="C976" i="1"/>
  <c r="D975" i="1"/>
  <c r="C975" i="1"/>
  <c r="G975" i="1" s="1"/>
  <c r="D974" i="1"/>
  <c r="C974" i="1"/>
  <c r="G974" i="1" s="1"/>
  <c r="H973" i="1"/>
  <c r="D973" i="1"/>
  <c r="C973" i="1"/>
  <c r="G973" i="1" s="1"/>
  <c r="D972" i="1"/>
  <c r="H972" i="1" s="1"/>
  <c r="C972" i="1"/>
  <c r="D971" i="1"/>
  <c r="C971" i="1"/>
  <c r="G971" i="1" s="1"/>
  <c r="D970" i="1"/>
  <c r="C970" i="1"/>
  <c r="G970" i="1" s="1"/>
  <c r="H969" i="1"/>
  <c r="D969" i="1"/>
  <c r="C969" i="1"/>
  <c r="G969" i="1" s="1"/>
  <c r="D968" i="1"/>
  <c r="H968" i="1" s="1"/>
  <c r="C968" i="1"/>
  <c r="D967" i="1"/>
  <c r="C967" i="1"/>
  <c r="G967" i="1" s="1"/>
  <c r="D966" i="1"/>
  <c r="C966" i="1"/>
  <c r="G966" i="1" s="1"/>
  <c r="H965" i="1"/>
  <c r="D965" i="1"/>
  <c r="C965" i="1"/>
  <c r="G965" i="1" s="1"/>
  <c r="D964" i="1"/>
  <c r="H964" i="1" s="1"/>
  <c r="C964" i="1"/>
  <c r="D963" i="1"/>
  <c r="C963" i="1"/>
  <c r="G963" i="1" s="1"/>
  <c r="D962" i="1"/>
  <c r="C962" i="1"/>
  <c r="G962" i="1" s="1"/>
  <c r="H961" i="1"/>
  <c r="D961" i="1"/>
  <c r="C961" i="1"/>
  <c r="G961" i="1" s="1"/>
  <c r="D960" i="1"/>
  <c r="H960" i="1" s="1"/>
  <c r="C960" i="1"/>
  <c r="D959" i="1"/>
  <c r="C959" i="1"/>
  <c r="G959" i="1" s="1"/>
  <c r="D958" i="1"/>
  <c r="C958" i="1"/>
  <c r="G958" i="1" s="1"/>
  <c r="H957" i="1"/>
  <c r="D957" i="1"/>
  <c r="C957" i="1"/>
  <c r="G957" i="1" s="1"/>
  <c r="D956" i="1"/>
  <c r="H956" i="1" s="1"/>
  <c r="C956" i="1"/>
  <c r="D955" i="1"/>
  <c r="C955" i="1"/>
  <c r="G955" i="1" s="1"/>
  <c r="D954" i="1"/>
  <c r="C954" i="1"/>
  <c r="G954" i="1" s="1"/>
  <c r="H953" i="1"/>
  <c r="D953" i="1"/>
  <c r="C953" i="1"/>
  <c r="G953" i="1" s="1"/>
  <c r="D952" i="1"/>
  <c r="H952" i="1" s="1"/>
  <c r="C952" i="1"/>
  <c r="D951" i="1"/>
  <c r="C951" i="1"/>
  <c r="G951" i="1" s="1"/>
  <c r="D950" i="1"/>
  <c r="C950" i="1"/>
  <c r="G950" i="1" s="1"/>
  <c r="H949" i="1"/>
  <c r="D949" i="1"/>
  <c r="C949" i="1"/>
  <c r="G949" i="1" s="1"/>
  <c r="D948" i="1"/>
  <c r="H948" i="1" s="1"/>
  <c r="C948" i="1"/>
  <c r="D947" i="1"/>
  <c r="C947" i="1"/>
  <c r="G947" i="1" s="1"/>
  <c r="D946" i="1"/>
  <c r="C946" i="1"/>
  <c r="G946" i="1" s="1"/>
  <c r="H945" i="1"/>
  <c r="D945" i="1"/>
  <c r="C945" i="1"/>
  <c r="G945" i="1" s="1"/>
  <c r="D944" i="1"/>
  <c r="H944" i="1" s="1"/>
  <c r="C944" i="1"/>
  <c r="D943" i="1"/>
  <c r="C943" i="1"/>
  <c r="G943" i="1" s="1"/>
  <c r="D942" i="1"/>
  <c r="C942" i="1"/>
  <c r="G942" i="1" s="1"/>
  <c r="H941" i="1"/>
  <c r="D941" i="1"/>
  <c r="C941" i="1"/>
  <c r="G941" i="1" s="1"/>
  <c r="D940" i="1"/>
  <c r="H940" i="1" s="1"/>
  <c r="C940" i="1"/>
  <c r="D939" i="1"/>
  <c r="C939" i="1"/>
  <c r="G939" i="1" s="1"/>
  <c r="D938" i="1"/>
  <c r="C938" i="1"/>
  <c r="G938" i="1" s="1"/>
  <c r="H937" i="1"/>
  <c r="D937" i="1"/>
  <c r="C937" i="1"/>
  <c r="G937" i="1" s="1"/>
  <c r="D936" i="1"/>
  <c r="H936" i="1" s="1"/>
  <c r="C936" i="1"/>
  <c r="D935" i="1"/>
  <c r="C935" i="1"/>
  <c r="G935" i="1" s="1"/>
  <c r="D934" i="1"/>
  <c r="C934" i="1"/>
  <c r="G934" i="1" s="1"/>
  <c r="H933" i="1"/>
  <c r="D933" i="1"/>
  <c r="C933" i="1"/>
  <c r="G933" i="1" s="1"/>
  <c r="D932" i="1"/>
  <c r="H932" i="1" s="1"/>
  <c r="C932" i="1"/>
  <c r="D931" i="1"/>
  <c r="C931" i="1"/>
  <c r="G931" i="1" s="1"/>
  <c r="D930" i="1"/>
  <c r="C930" i="1"/>
  <c r="G930" i="1" s="1"/>
  <c r="H929" i="1"/>
  <c r="D929" i="1"/>
  <c r="C929" i="1"/>
  <c r="G929" i="1" s="1"/>
  <c r="D928" i="1"/>
  <c r="H928" i="1" s="1"/>
  <c r="C928" i="1"/>
  <c r="D927" i="1"/>
  <c r="C927" i="1"/>
  <c r="G927" i="1" s="1"/>
  <c r="D926" i="1"/>
  <c r="C926" i="1"/>
  <c r="G926" i="1" s="1"/>
  <c r="H925" i="1"/>
  <c r="D925" i="1"/>
  <c r="C925" i="1"/>
  <c r="G925" i="1" s="1"/>
  <c r="D924" i="1"/>
  <c r="H924" i="1" s="1"/>
  <c r="C924" i="1"/>
  <c r="D923" i="1"/>
  <c r="C923" i="1"/>
  <c r="G923" i="1" s="1"/>
  <c r="D922" i="1"/>
  <c r="C922" i="1"/>
  <c r="G922" i="1" s="1"/>
  <c r="H921" i="1"/>
  <c r="D921" i="1"/>
  <c r="C921" i="1"/>
  <c r="G921" i="1" s="1"/>
  <c r="D920" i="1"/>
  <c r="H920" i="1" s="1"/>
  <c r="C920" i="1"/>
  <c r="D919" i="1"/>
  <c r="C919" i="1"/>
  <c r="G919" i="1" s="1"/>
  <c r="D918" i="1"/>
  <c r="C918" i="1"/>
  <c r="G918" i="1" s="1"/>
  <c r="H917" i="1"/>
  <c r="D917" i="1"/>
  <c r="C917" i="1"/>
  <c r="G917" i="1" s="1"/>
  <c r="D916" i="1"/>
  <c r="H916" i="1" s="1"/>
  <c r="C916" i="1"/>
  <c r="D915" i="1"/>
  <c r="C915" i="1"/>
  <c r="G915" i="1" s="1"/>
  <c r="D914" i="1"/>
  <c r="C914" i="1"/>
  <c r="G914" i="1" s="1"/>
  <c r="H913" i="1"/>
  <c r="D913" i="1"/>
  <c r="C913" i="1"/>
  <c r="G913" i="1" s="1"/>
  <c r="D912" i="1"/>
  <c r="H912" i="1" s="1"/>
  <c r="C912" i="1"/>
  <c r="D911" i="1"/>
  <c r="C911" i="1"/>
  <c r="G911" i="1" s="1"/>
  <c r="D910" i="1"/>
  <c r="C910" i="1"/>
  <c r="G910" i="1" s="1"/>
  <c r="H909" i="1"/>
  <c r="D909" i="1"/>
  <c r="C909" i="1"/>
  <c r="G909" i="1" s="1"/>
  <c r="D908" i="1"/>
  <c r="H908" i="1" s="1"/>
  <c r="C908" i="1"/>
  <c r="D907" i="1"/>
  <c r="C907" i="1"/>
  <c r="G907" i="1" s="1"/>
  <c r="D906" i="1"/>
  <c r="C906" i="1"/>
  <c r="G906" i="1" s="1"/>
  <c r="H905" i="1"/>
  <c r="D905" i="1"/>
  <c r="C905" i="1"/>
  <c r="G905" i="1" s="1"/>
  <c r="D904" i="1"/>
  <c r="H904" i="1" s="1"/>
  <c r="C904" i="1"/>
  <c r="D903" i="1"/>
  <c r="C903" i="1"/>
  <c r="G903" i="1" s="1"/>
  <c r="D902" i="1"/>
  <c r="C902" i="1"/>
  <c r="G902" i="1" s="1"/>
  <c r="H901" i="1"/>
  <c r="D901" i="1"/>
  <c r="C901" i="1"/>
  <c r="G901" i="1" s="1"/>
  <c r="D900" i="1"/>
  <c r="H900" i="1" s="1"/>
  <c r="C900" i="1"/>
  <c r="D899" i="1"/>
  <c r="C899" i="1"/>
  <c r="G899" i="1" s="1"/>
  <c r="D898" i="1"/>
  <c r="C898" i="1"/>
  <c r="G898" i="1" s="1"/>
  <c r="H897" i="1"/>
  <c r="D897" i="1"/>
  <c r="C897" i="1"/>
  <c r="G897" i="1" s="1"/>
  <c r="D896" i="1"/>
  <c r="H896" i="1" s="1"/>
  <c r="C896" i="1"/>
  <c r="D895" i="1"/>
  <c r="C895" i="1"/>
  <c r="G895" i="1" s="1"/>
  <c r="D894" i="1"/>
  <c r="C894" i="1"/>
  <c r="G894" i="1" s="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D816" i="1"/>
  <c r="H816" i="1" s="1"/>
  <c r="C816" i="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D738" i="1"/>
  <c r="C738" i="1"/>
  <c r="G738" i="1" s="1"/>
  <c r="D737" i="1"/>
  <c r="C737" i="1"/>
  <c r="G737" i="1" s="1"/>
  <c r="D736" i="1"/>
  <c r="C736" i="1"/>
  <c r="G736" i="1" s="1"/>
  <c r="H735" i="1"/>
  <c r="D735" i="1"/>
  <c r="C735" i="1"/>
  <c r="G735" i="1" s="1"/>
  <c r="H734" i="1"/>
  <c r="D734" i="1"/>
  <c r="C734" i="1"/>
  <c r="G734" i="1" s="1"/>
  <c r="D733" i="1"/>
  <c r="C733" i="1"/>
  <c r="G733" i="1" s="1"/>
  <c r="D732" i="1"/>
  <c r="C732" i="1"/>
  <c r="G732" i="1" s="1"/>
  <c r="H731" i="1"/>
  <c r="D731" i="1"/>
  <c r="C731" i="1"/>
  <c r="G731" i="1" s="1"/>
  <c r="H730" i="1"/>
  <c r="D730" i="1"/>
  <c r="C730" i="1"/>
  <c r="G730" i="1" s="1"/>
  <c r="D729" i="1"/>
  <c r="C729" i="1"/>
  <c r="G729" i="1" s="1"/>
  <c r="D728" i="1"/>
  <c r="C728" i="1"/>
  <c r="G728" i="1" s="1"/>
  <c r="H727" i="1"/>
  <c r="D727" i="1"/>
  <c r="C727" i="1"/>
  <c r="G727" i="1" s="1"/>
  <c r="H726" i="1"/>
  <c r="D726" i="1"/>
  <c r="C726" i="1"/>
  <c r="G726" i="1" s="1"/>
  <c r="D725" i="1"/>
  <c r="C725" i="1"/>
  <c r="G725" i="1" s="1"/>
  <c r="D724" i="1"/>
  <c r="C724" i="1"/>
  <c r="G724" i="1" s="1"/>
  <c r="H723" i="1"/>
  <c r="D723" i="1"/>
  <c r="C723" i="1"/>
  <c r="G723" i="1" s="1"/>
  <c r="H722" i="1"/>
  <c r="D722" i="1"/>
  <c r="C722" i="1"/>
  <c r="G722" i="1" s="1"/>
  <c r="D721" i="1"/>
  <c r="C721" i="1"/>
  <c r="G721" i="1" s="1"/>
  <c r="D720" i="1"/>
  <c r="C720" i="1"/>
  <c r="G720" i="1" s="1"/>
  <c r="H719" i="1"/>
  <c r="D719" i="1"/>
  <c r="C719" i="1"/>
  <c r="G719" i="1" s="1"/>
  <c r="H718" i="1"/>
  <c r="D718" i="1"/>
  <c r="C718" i="1"/>
  <c r="G718" i="1" s="1"/>
  <c r="D717" i="1"/>
  <c r="C717" i="1"/>
  <c r="G717" i="1" s="1"/>
  <c r="D716" i="1"/>
  <c r="C716" i="1"/>
  <c r="G716" i="1" s="1"/>
  <c r="H715" i="1"/>
  <c r="D715" i="1"/>
  <c r="C715" i="1"/>
  <c r="G715" i="1" s="1"/>
  <c r="H714" i="1"/>
  <c r="D714" i="1"/>
  <c r="C714" i="1"/>
  <c r="G714" i="1" s="1"/>
  <c r="D713" i="1"/>
  <c r="C713" i="1"/>
  <c r="D712" i="1"/>
  <c r="C712" i="1"/>
  <c r="G712" i="1" s="1"/>
  <c r="H711" i="1"/>
  <c r="D711" i="1"/>
  <c r="C711" i="1"/>
  <c r="G711" i="1" s="1"/>
  <c r="D710" i="1"/>
  <c r="H710" i="1" s="1"/>
  <c r="C710" i="1"/>
  <c r="D709" i="1"/>
  <c r="C709" i="1"/>
  <c r="G709" i="1" s="1"/>
  <c r="D708" i="1"/>
  <c r="C708" i="1"/>
  <c r="G708" i="1" s="1"/>
  <c r="H707" i="1"/>
  <c r="D707" i="1"/>
  <c r="C707" i="1"/>
  <c r="G707" i="1" s="1"/>
  <c r="D706" i="1"/>
  <c r="H706" i="1" s="1"/>
  <c r="C706" i="1"/>
  <c r="D705" i="1"/>
  <c r="C705" i="1"/>
  <c r="D704" i="1"/>
  <c r="C704" i="1"/>
  <c r="G704" i="1" s="1"/>
  <c r="H703" i="1"/>
  <c r="D703" i="1"/>
  <c r="C703" i="1"/>
  <c r="G703" i="1" s="1"/>
  <c r="D702" i="1"/>
  <c r="H702" i="1" s="1"/>
  <c r="C702" i="1"/>
  <c r="D701" i="1"/>
  <c r="C701" i="1"/>
  <c r="G701" i="1" s="1"/>
  <c r="D700" i="1"/>
  <c r="C700" i="1"/>
  <c r="G700" i="1" s="1"/>
  <c r="H699" i="1"/>
  <c r="D699" i="1"/>
  <c r="C699" i="1"/>
  <c r="G699" i="1" s="1"/>
  <c r="D698" i="1"/>
  <c r="H698" i="1" s="1"/>
  <c r="C698" i="1"/>
  <c r="D697" i="1"/>
  <c r="C697" i="1"/>
  <c r="G697" i="1" s="1"/>
  <c r="D696" i="1"/>
  <c r="C696" i="1"/>
  <c r="G696" i="1" s="1"/>
  <c r="H695" i="1"/>
  <c r="D695" i="1"/>
  <c r="C695" i="1"/>
  <c r="G695" i="1" s="1"/>
  <c r="D694" i="1"/>
  <c r="H694" i="1" s="1"/>
  <c r="C694" i="1"/>
  <c r="D693" i="1"/>
  <c r="C693" i="1"/>
  <c r="G693" i="1" s="1"/>
  <c r="D692" i="1"/>
  <c r="C692" i="1"/>
  <c r="G692" i="1" s="1"/>
  <c r="H691" i="1"/>
  <c r="D691" i="1"/>
  <c r="C691" i="1"/>
  <c r="G691" i="1" s="1"/>
  <c r="D690" i="1"/>
  <c r="H690" i="1" s="1"/>
  <c r="C690" i="1"/>
  <c r="D689" i="1"/>
  <c r="C689" i="1"/>
  <c r="G689" i="1" s="1"/>
  <c r="D688" i="1"/>
  <c r="C688" i="1"/>
  <c r="G688" i="1" s="1"/>
  <c r="H687" i="1"/>
  <c r="D687" i="1"/>
  <c r="C687" i="1"/>
  <c r="G687" i="1" s="1"/>
  <c r="D686" i="1"/>
  <c r="H686" i="1" s="1"/>
  <c r="C686" i="1"/>
  <c r="D685" i="1"/>
  <c r="C685" i="1"/>
  <c r="D684" i="1"/>
  <c r="C684" i="1"/>
  <c r="G684" i="1" s="1"/>
  <c r="H683" i="1"/>
  <c r="D683" i="1"/>
  <c r="C683" i="1"/>
  <c r="G683" i="1" s="1"/>
  <c r="H682" i="1"/>
  <c r="D682" i="1"/>
  <c r="C682" i="1"/>
  <c r="D681" i="1"/>
  <c r="C681" i="1"/>
  <c r="G681" i="1" s="1"/>
  <c r="D680" i="1"/>
  <c r="C680" i="1"/>
  <c r="G680" i="1" s="1"/>
  <c r="H679" i="1"/>
  <c r="D679" i="1"/>
  <c r="C679" i="1"/>
  <c r="G679" i="1" s="1"/>
  <c r="D678" i="1"/>
  <c r="H678" i="1" s="1"/>
  <c r="C678" i="1"/>
  <c r="D677" i="1"/>
  <c r="C677" i="1"/>
  <c r="D676" i="1"/>
  <c r="C676" i="1"/>
  <c r="G676" i="1" s="1"/>
  <c r="H675" i="1"/>
  <c r="D675" i="1"/>
  <c r="C675" i="1"/>
  <c r="G675" i="1" s="1"/>
  <c r="H674" i="1"/>
  <c r="D674" i="1"/>
  <c r="C674" i="1"/>
  <c r="D673" i="1"/>
  <c r="C673" i="1"/>
  <c r="G673" i="1" s="1"/>
  <c r="D672" i="1"/>
  <c r="C672" i="1"/>
  <c r="G672" i="1" s="1"/>
  <c r="H671" i="1"/>
  <c r="D671" i="1"/>
  <c r="C671" i="1"/>
  <c r="G671" i="1" s="1"/>
  <c r="D670" i="1"/>
  <c r="H670" i="1" s="1"/>
  <c r="C670" i="1"/>
  <c r="D669" i="1"/>
  <c r="C669" i="1"/>
  <c r="D668" i="1"/>
  <c r="C668" i="1"/>
  <c r="G668" i="1" s="1"/>
  <c r="H667" i="1"/>
  <c r="D667" i="1"/>
  <c r="C667" i="1"/>
  <c r="G667" i="1" s="1"/>
  <c r="H666" i="1"/>
  <c r="D666" i="1"/>
  <c r="C666" i="1"/>
  <c r="D665" i="1"/>
  <c r="C665" i="1"/>
  <c r="G665" i="1" s="1"/>
  <c r="D664" i="1"/>
  <c r="C664" i="1"/>
  <c r="G664" i="1" s="1"/>
  <c r="H663" i="1"/>
  <c r="D663" i="1"/>
  <c r="C663" i="1"/>
  <c r="G663" i="1" s="1"/>
  <c r="D662" i="1"/>
  <c r="H662" i="1" s="1"/>
  <c r="C662" i="1"/>
  <c r="D661" i="1"/>
  <c r="C661" i="1"/>
  <c r="D660" i="1"/>
  <c r="C660" i="1"/>
  <c r="G660" i="1" s="1"/>
  <c r="H659" i="1"/>
  <c r="D659" i="1"/>
  <c r="C659" i="1"/>
  <c r="G659" i="1" s="1"/>
  <c r="H658" i="1"/>
  <c r="D658" i="1"/>
  <c r="C658" i="1"/>
  <c r="D657" i="1"/>
  <c r="C657" i="1"/>
  <c r="G657" i="1" s="1"/>
  <c r="D656" i="1"/>
  <c r="C656" i="1"/>
  <c r="G656" i="1" s="1"/>
  <c r="H655" i="1"/>
  <c r="D655" i="1"/>
  <c r="C655" i="1"/>
  <c r="G655" i="1" s="1"/>
  <c r="D654" i="1"/>
  <c r="H654" i="1" s="1"/>
  <c r="C654" i="1"/>
  <c r="D653" i="1"/>
  <c r="C653" i="1"/>
  <c r="D652" i="1"/>
  <c r="C652" i="1"/>
  <c r="G652" i="1" s="1"/>
  <c r="H651" i="1"/>
  <c r="D651" i="1"/>
  <c r="C651" i="1"/>
  <c r="G651" i="1" s="1"/>
  <c r="H650" i="1"/>
  <c r="D650" i="1"/>
  <c r="C650" i="1"/>
  <c r="D649" i="1"/>
  <c r="C649" i="1"/>
  <c r="D648" i="1"/>
  <c r="C648" i="1"/>
  <c r="G648" i="1" s="1"/>
  <c r="H647" i="1"/>
  <c r="D647" i="1"/>
  <c r="C647" i="1"/>
  <c r="G647" i="1" s="1"/>
  <c r="D646" i="1"/>
  <c r="H646" i="1" s="1"/>
  <c r="C646" i="1"/>
  <c r="D645" i="1"/>
  <c r="C645" i="1"/>
  <c r="D644" i="1"/>
  <c r="C644" i="1"/>
  <c r="H643" i="1"/>
  <c r="D643" i="1"/>
  <c r="C643" i="1"/>
  <c r="H642" i="1"/>
  <c r="D642" i="1"/>
  <c r="C642" i="1"/>
  <c r="D641" i="1"/>
  <c r="C641" i="1"/>
  <c r="C638" i="1"/>
  <c r="C637" i="1"/>
  <c r="D632" i="1"/>
  <c r="C632" i="1"/>
  <c r="D631" i="1"/>
  <c r="H631" i="1" s="1"/>
  <c r="C631" i="1"/>
  <c r="G631" i="1" s="1"/>
  <c r="D628" i="1"/>
  <c r="C628" i="1"/>
  <c r="G628" i="1" s="1"/>
  <c r="H627" i="1"/>
  <c r="D627" i="1"/>
  <c r="C627" i="1"/>
  <c r="G627" i="1" s="1"/>
  <c r="H626" i="1"/>
  <c r="D626" i="1"/>
  <c r="C626" i="1"/>
  <c r="D625" i="1"/>
  <c r="C625" i="1"/>
  <c r="G625" i="1" s="1"/>
  <c r="D624" i="1"/>
  <c r="C624" i="1"/>
  <c r="G624" i="1" s="1"/>
  <c r="H623" i="1"/>
  <c r="D623" i="1"/>
  <c r="C623" i="1"/>
  <c r="G623" i="1" s="1"/>
  <c r="D622" i="1"/>
  <c r="H622" i="1" s="1"/>
  <c r="C622" i="1"/>
  <c r="D621" i="1"/>
  <c r="C621" i="1"/>
  <c r="D620" i="1"/>
  <c r="C620" i="1"/>
  <c r="G620" i="1" s="1"/>
  <c r="H619" i="1"/>
  <c r="D619" i="1"/>
  <c r="C619" i="1"/>
  <c r="G619"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D412" i="1"/>
  <c r="G412" i="1" s="1"/>
  <c r="C412" i="1"/>
  <c r="H411" i="1"/>
  <c r="D411" i="1"/>
  <c r="G411" i="1" s="1"/>
  <c r="C411" i="1"/>
  <c r="H406" i="1"/>
  <c r="G406" i="1"/>
  <c r="D406" i="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D355" i="1"/>
  <c r="G355" i="1" s="1"/>
  <c r="C355" i="1"/>
  <c r="H354" i="1"/>
  <c r="G354" i="1"/>
  <c r="D354" i="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D291" i="1"/>
  <c r="G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D263" i="1"/>
  <c r="H263" i="1" s="1"/>
  <c r="C263" i="1"/>
  <c r="H262" i="1"/>
  <c r="D262" i="1"/>
  <c r="G262" i="1" s="1"/>
  <c r="C262" i="1"/>
  <c r="H261" i="1"/>
  <c r="G261" i="1"/>
  <c r="D261" i="1"/>
  <c r="C261" i="1"/>
  <c r="H260"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D246" i="1"/>
  <c r="G246" i="1" s="1"/>
  <c r="C246" i="1"/>
  <c r="H245" i="1"/>
  <c r="G245" i="1"/>
  <c r="D245" i="1"/>
  <c r="C245" i="1"/>
  <c r="H244" i="1"/>
  <c r="D244" i="1"/>
  <c r="G244" i="1" s="1"/>
  <c r="C244"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D219" i="1"/>
  <c r="G219" i="1" s="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D191" i="1"/>
  <c r="H191" i="1" s="1"/>
  <c r="C191" i="1"/>
  <c r="H190" i="1"/>
  <c r="G190" i="1"/>
  <c r="D190" i="1"/>
  <c r="C190" i="1"/>
  <c r="H189" i="1"/>
  <c r="G189" i="1"/>
  <c r="D189" i="1"/>
  <c r="C189" i="1"/>
  <c r="H188" i="1"/>
  <c r="D188" i="1"/>
  <c r="G188" i="1" s="1"/>
  <c r="C188" i="1"/>
  <c r="H187" i="1"/>
  <c r="D187" i="1"/>
  <c r="G187" i="1" s="1"/>
  <c r="C187" i="1"/>
  <c r="H186" i="1"/>
  <c r="G186" i="1"/>
  <c r="D186" i="1"/>
  <c r="C186" i="1"/>
  <c r="H185" i="1"/>
  <c r="G185" i="1"/>
  <c r="D185" i="1"/>
  <c r="C185" i="1"/>
  <c r="C184" i="1"/>
  <c r="H183" i="1"/>
  <c r="G183" i="1"/>
  <c r="D183" i="1"/>
  <c r="C183" i="1"/>
  <c r="H182" i="1"/>
  <c r="G182" i="1"/>
  <c r="D182" i="1"/>
  <c r="C182"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D171" i="1"/>
  <c r="G171" i="1" s="1"/>
  <c r="C171" i="1"/>
  <c r="H170" i="1"/>
  <c r="G170" i="1"/>
  <c r="D170" i="1"/>
  <c r="C170" i="1"/>
  <c r="H169" i="1"/>
  <c r="D169" i="1"/>
  <c r="G169" i="1" s="1"/>
  <c r="C169" i="1"/>
  <c r="D168" i="1"/>
  <c r="H168" i="1" s="1"/>
  <c r="C168" i="1"/>
  <c r="H167" i="1"/>
  <c r="G167" i="1"/>
  <c r="D167" i="1"/>
  <c r="C167" i="1"/>
  <c r="D166" i="1"/>
  <c r="H166" i="1" s="1"/>
  <c r="C166" i="1"/>
  <c r="C165" i="1"/>
  <c r="H164" i="1"/>
  <c r="D164" i="1"/>
  <c r="G164" i="1" s="1"/>
  <c r="C164" i="1"/>
  <c r="H163" i="1"/>
  <c r="D163" i="1"/>
  <c r="G163" i="1" s="1"/>
  <c r="C163" i="1"/>
  <c r="H162" i="1"/>
  <c r="D162" i="1"/>
  <c r="G162" i="1" s="1"/>
  <c r="C162" i="1"/>
  <c r="H161" i="1"/>
  <c r="D161" i="1"/>
  <c r="G161" i="1" s="1"/>
  <c r="C161" i="1"/>
  <c r="D160" i="1"/>
  <c r="H160" i="1" s="1"/>
  <c r="C160" i="1"/>
  <c r="H158" i="1"/>
  <c r="D158" i="1"/>
  <c r="G158" i="1" s="1"/>
  <c r="C158" i="1"/>
  <c r="H157" i="1"/>
  <c r="D157" i="1"/>
  <c r="G157" i="1" s="1"/>
  <c r="C157" i="1"/>
  <c r="H156" i="1"/>
  <c r="D156" i="1"/>
  <c r="G156" i="1" s="1"/>
  <c r="C156" i="1"/>
  <c r="D155" i="1"/>
  <c r="H155" i="1" s="1"/>
  <c r="C155" i="1"/>
  <c r="H154" i="1"/>
  <c r="G154" i="1"/>
  <c r="D154" i="1"/>
  <c r="C154" i="1"/>
  <c r="D153" i="1"/>
  <c r="H153" i="1" s="1"/>
  <c r="C153" i="1"/>
  <c r="H152" i="1"/>
  <c r="D152" i="1"/>
  <c r="G152" i="1" s="1"/>
  <c r="C152" i="1"/>
  <c r="H151" i="1"/>
  <c r="G151" i="1"/>
  <c r="D151" i="1"/>
  <c r="C151" i="1"/>
  <c r="H150" i="1"/>
  <c r="D150" i="1"/>
  <c r="G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D130" i="1"/>
  <c r="H130" i="1" s="1"/>
  <c r="C130" i="1"/>
  <c r="C129" i="1"/>
  <c r="H128" i="1"/>
  <c r="G128" i="1"/>
  <c r="D128" i="1"/>
  <c r="C128" i="1"/>
  <c r="H127" i="1"/>
  <c r="G127" i="1"/>
  <c r="D127" i="1"/>
  <c r="C127" i="1"/>
  <c r="D126" i="1"/>
  <c r="H126" i="1" s="1"/>
  <c r="C126" i="1"/>
  <c r="H125" i="1"/>
  <c r="D125" i="1"/>
  <c r="G125" i="1" s="1"/>
  <c r="C125" i="1"/>
  <c r="D124" i="1"/>
  <c r="H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D111" i="1"/>
  <c r="H111" i="1" s="1"/>
  <c r="C111" i="1"/>
  <c r="H110" i="1"/>
  <c r="G110" i="1"/>
  <c r="D110" i="1"/>
  <c r="C110" i="1"/>
  <c r="H109" i="1"/>
  <c r="D109" i="1"/>
  <c r="G109" i="1" s="1"/>
  <c r="C109" i="1"/>
  <c r="H108" i="1"/>
  <c r="G108" i="1"/>
  <c r="D108" i="1"/>
  <c r="C108" i="1"/>
  <c r="H107" i="1"/>
  <c r="D107" i="1"/>
  <c r="G107" i="1" s="1"/>
  <c r="C107" i="1"/>
  <c r="H106" i="1"/>
  <c r="G106" i="1"/>
  <c r="D106" i="1"/>
  <c r="C106" i="1"/>
  <c r="H105" i="1"/>
  <c r="D105" i="1"/>
  <c r="G105" i="1" s="1"/>
  <c r="C105" i="1"/>
  <c r="H104" i="1"/>
  <c r="G104" i="1"/>
  <c r="D104" i="1"/>
  <c r="C104" i="1"/>
  <c r="H103" i="1"/>
  <c r="D103" i="1"/>
  <c r="G103" i="1" s="1"/>
  <c r="C103" i="1"/>
  <c r="C102" i="1"/>
  <c r="H101" i="1"/>
  <c r="D101" i="1"/>
  <c r="G101" i="1" s="1"/>
  <c r="C101" i="1"/>
  <c r="H100" i="1"/>
  <c r="G100" i="1"/>
  <c r="D100" i="1"/>
  <c r="C100" i="1"/>
  <c r="H99" i="1"/>
  <c r="D99" i="1"/>
  <c r="G99" i="1" s="1"/>
  <c r="C99" i="1"/>
  <c r="H98" i="1"/>
  <c r="G98" i="1"/>
  <c r="D98" i="1"/>
  <c r="C98" i="1"/>
  <c r="H97" i="1"/>
  <c r="D97" i="1"/>
  <c r="G97" i="1" s="1"/>
  <c r="C97" i="1"/>
  <c r="H96" i="1"/>
  <c r="G96" i="1"/>
  <c r="D96" i="1"/>
  <c r="C96" i="1"/>
  <c r="H95" i="1"/>
  <c r="D95" i="1"/>
  <c r="G95" i="1" s="1"/>
  <c r="C95" i="1"/>
  <c r="H94" i="1"/>
  <c r="G94" i="1"/>
  <c r="D94" i="1"/>
  <c r="C94" i="1"/>
  <c r="H93" i="1"/>
  <c r="D93" i="1"/>
  <c r="G93" i="1" s="1"/>
  <c r="C93" i="1"/>
  <c r="H92" i="1"/>
  <c r="G92" i="1"/>
  <c r="D92" i="1"/>
  <c r="C92" i="1"/>
  <c r="H91" i="1"/>
  <c r="D91" i="1"/>
  <c r="G91" i="1" s="1"/>
  <c r="C91" i="1"/>
  <c r="H90" i="1"/>
  <c r="G90" i="1"/>
  <c r="D90" i="1"/>
  <c r="C90" i="1"/>
  <c r="H89" i="1"/>
  <c r="D89" i="1"/>
  <c r="G89" i="1" s="1"/>
  <c r="C89" i="1"/>
  <c r="H88" i="1"/>
  <c r="G88" i="1"/>
  <c r="D88" i="1"/>
  <c r="C88" i="1"/>
  <c r="H87" i="1"/>
  <c r="D87" i="1"/>
  <c r="G87" i="1" s="1"/>
  <c r="C87" i="1"/>
  <c r="H86" i="1"/>
  <c r="G86" i="1"/>
  <c r="D86" i="1"/>
  <c r="C86" i="1"/>
  <c r="H85" i="1"/>
  <c r="D85" i="1"/>
  <c r="G85" i="1" s="1"/>
  <c r="C85" i="1"/>
  <c r="H84" i="1"/>
  <c r="G84" i="1"/>
  <c r="D84" i="1"/>
  <c r="C84" i="1"/>
  <c r="H83" i="1"/>
  <c r="D83" i="1"/>
  <c r="G83" i="1" s="1"/>
  <c r="C83" i="1"/>
  <c r="H82" i="1"/>
  <c r="G82" i="1"/>
  <c r="D82" i="1"/>
  <c r="C82" i="1"/>
  <c r="H81" i="1"/>
  <c r="D81" i="1"/>
  <c r="G81" i="1" s="1"/>
  <c r="C81" i="1"/>
  <c r="H80" i="1"/>
  <c r="G80" i="1"/>
  <c r="D80" i="1"/>
  <c r="C80" i="1"/>
  <c r="D79" i="1"/>
  <c r="G79" i="1" s="1"/>
  <c r="C79" i="1"/>
  <c r="C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G70" i="1"/>
  <c r="D70" i="1"/>
  <c r="C70" i="1"/>
  <c r="H69" i="1"/>
  <c r="D69" i="1"/>
  <c r="G69" i="1" s="1"/>
  <c r="C69" i="1"/>
  <c r="H68" i="1"/>
  <c r="G68" i="1"/>
  <c r="D68" i="1"/>
  <c r="C68" i="1"/>
  <c r="H67" i="1"/>
  <c r="D67" i="1"/>
  <c r="G67" i="1" s="1"/>
  <c r="C67" i="1"/>
  <c r="H66" i="1"/>
  <c r="D66" i="1"/>
  <c r="G66" i="1" s="1"/>
  <c r="C66" i="1"/>
  <c r="H65" i="1"/>
  <c r="D65" i="1"/>
  <c r="G65" i="1" s="1"/>
  <c r="C65" i="1"/>
  <c r="H64" i="1"/>
  <c r="G64" i="1"/>
  <c r="D64" i="1"/>
  <c r="C64" i="1"/>
  <c r="H63" i="1"/>
  <c r="D63" i="1"/>
  <c r="G63" i="1" s="1"/>
  <c r="C63" i="1"/>
  <c r="H62" i="1"/>
  <c r="G62" i="1"/>
  <c r="D62" i="1"/>
  <c r="C62" i="1"/>
  <c r="H61" i="1"/>
  <c r="D61" i="1"/>
  <c r="G61" i="1" s="1"/>
  <c r="C61" i="1"/>
  <c r="H60" i="1"/>
  <c r="G60" i="1"/>
  <c r="D60" i="1"/>
  <c r="C60" i="1"/>
  <c r="H59" i="1"/>
  <c r="D59" i="1"/>
  <c r="G59" i="1" s="1"/>
  <c r="C59" i="1"/>
  <c r="H58" i="1"/>
  <c r="G58" i="1"/>
  <c r="D58" i="1"/>
  <c r="C58" i="1"/>
  <c r="H57" i="1"/>
  <c r="D57" i="1"/>
  <c r="G57" i="1" s="1"/>
  <c r="C57" i="1"/>
  <c r="H56" i="1"/>
  <c r="G56" i="1"/>
  <c r="D56" i="1"/>
  <c r="C56" i="1"/>
  <c r="H55" i="1"/>
  <c r="D55" i="1"/>
  <c r="G55" i="1" s="1"/>
  <c r="C55" i="1"/>
  <c r="H54" i="1"/>
  <c r="G54" i="1"/>
  <c r="D54" i="1"/>
  <c r="C54" i="1"/>
  <c r="H53" i="1"/>
  <c r="D53" i="1"/>
  <c r="G53" i="1" s="1"/>
  <c r="C53" i="1"/>
  <c r="H52" i="1"/>
  <c r="G52" i="1"/>
  <c r="D52" i="1"/>
  <c r="C52" i="1"/>
  <c r="H51" i="1"/>
  <c r="D51" i="1"/>
  <c r="G51" i="1" s="1"/>
  <c r="C51" i="1"/>
  <c r="D50" i="1"/>
  <c r="G50" i="1" s="1"/>
  <c r="C50" i="1"/>
  <c r="H49" i="1"/>
  <c r="D49" i="1"/>
  <c r="G49" i="1" s="1"/>
  <c r="C49" i="1"/>
  <c r="H48" i="1"/>
  <c r="G48" i="1"/>
  <c r="D48" i="1"/>
  <c r="C48" i="1"/>
  <c r="H47" i="1"/>
  <c r="D47" i="1"/>
  <c r="G47" i="1" s="1"/>
  <c r="C47" i="1"/>
  <c r="C46" i="1"/>
  <c r="H45" i="1"/>
  <c r="D45" i="1"/>
  <c r="G45" i="1" s="1"/>
  <c r="C45" i="1"/>
  <c r="H44" i="1"/>
  <c r="G44" i="1"/>
  <c r="D44" i="1"/>
  <c r="C44" i="1"/>
  <c r="H43" i="1"/>
  <c r="D43" i="1"/>
  <c r="G43" i="1" s="1"/>
  <c r="C43" i="1"/>
  <c r="H42" i="1"/>
  <c r="G42" i="1"/>
  <c r="D42" i="1"/>
  <c r="C42" i="1"/>
  <c r="H41" i="1"/>
  <c r="D41" i="1"/>
  <c r="G41" i="1" s="1"/>
  <c r="C41" i="1"/>
  <c r="H40" i="1"/>
  <c r="G40" i="1"/>
  <c r="D40" i="1"/>
  <c r="C40" i="1"/>
  <c r="H39" i="1"/>
  <c r="D39" i="1"/>
  <c r="G39" i="1" s="1"/>
  <c r="C39" i="1"/>
  <c r="H38" i="1"/>
  <c r="G38" i="1"/>
  <c r="D38" i="1"/>
  <c r="C38" i="1"/>
  <c r="H37" i="1"/>
  <c r="D37" i="1"/>
  <c r="G37" i="1" s="1"/>
  <c r="C37" i="1"/>
  <c r="H36" i="1"/>
  <c r="G36" i="1"/>
  <c r="D36" i="1"/>
  <c r="C36" i="1"/>
  <c r="H35" i="1"/>
  <c r="D35" i="1"/>
  <c r="G35" i="1" s="1"/>
  <c r="C35" i="1"/>
  <c r="H34" i="1"/>
  <c r="G34" i="1"/>
  <c r="D34" i="1"/>
  <c r="C34" i="1"/>
  <c r="H33" i="1"/>
  <c r="D33" i="1"/>
  <c r="G33" i="1" s="1"/>
  <c r="C33" i="1"/>
  <c r="H32" i="1"/>
  <c r="G32" i="1"/>
  <c r="D32" i="1"/>
  <c r="C32" i="1"/>
  <c r="H31" i="1"/>
  <c r="D31" i="1"/>
  <c r="G31" i="1" s="1"/>
  <c r="C31" i="1"/>
  <c r="H30" i="1"/>
  <c r="G30" i="1"/>
  <c r="D30" i="1"/>
  <c r="C30" i="1"/>
  <c r="H29" i="1"/>
  <c r="D29" i="1"/>
  <c r="G29" i="1" s="1"/>
  <c r="C29" i="1"/>
  <c r="H28" i="1"/>
  <c r="G28" i="1"/>
  <c r="D28" i="1"/>
  <c r="C28" i="1"/>
  <c r="H27" i="1"/>
  <c r="D27" i="1"/>
  <c r="G27" i="1" s="1"/>
  <c r="C27" i="1"/>
  <c r="H26" i="1"/>
  <c r="G26" i="1"/>
  <c r="D26" i="1"/>
  <c r="C26" i="1"/>
  <c r="H25" i="1"/>
  <c r="D25" i="1"/>
  <c r="G25" i="1" s="1"/>
  <c r="C25" i="1"/>
  <c r="H24" i="1"/>
  <c r="G24" i="1"/>
  <c r="D24" i="1"/>
  <c r="C24" i="1"/>
  <c r="H23" i="1"/>
  <c r="D23" i="1"/>
  <c r="G23" i="1" s="1"/>
  <c r="C23" i="1"/>
  <c r="H22" i="1"/>
  <c r="G22" i="1"/>
  <c r="D22" i="1"/>
  <c r="C22" i="1"/>
  <c r="H21" i="1"/>
  <c r="D21" i="1"/>
  <c r="G21" i="1" s="1"/>
  <c r="C21" i="1"/>
  <c r="H20" i="1"/>
  <c r="G20" i="1"/>
  <c r="D20" i="1"/>
  <c r="C20" i="1"/>
  <c r="H19" i="1"/>
  <c r="D19" i="1"/>
  <c r="G19" i="1" s="1"/>
  <c r="C19" i="1"/>
  <c r="H18" i="1"/>
  <c r="G18" i="1"/>
  <c r="D18" i="1"/>
  <c r="C18" i="1"/>
  <c r="H17" i="1"/>
  <c r="D17" i="1"/>
  <c r="G17" i="1" s="1"/>
  <c r="C17" i="1"/>
  <c r="H16" i="1"/>
  <c r="G16" i="1"/>
  <c r="D16" i="1"/>
  <c r="C16" i="1"/>
  <c r="H15" i="1"/>
  <c r="D15" i="1"/>
  <c r="G15" i="1" s="1"/>
  <c r="C15" i="1"/>
  <c r="H14" i="1"/>
  <c r="G14" i="1"/>
  <c r="D14" i="1"/>
  <c r="C14" i="1"/>
  <c r="H13" i="1"/>
  <c r="D13" i="1"/>
  <c r="G13" i="1" s="1"/>
  <c r="C13" i="1"/>
  <c r="H12" i="1"/>
  <c r="G12" i="1"/>
  <c r="D12" i="1"/>
  <c r="C12" i="1"/>
  <c r="H11" i="1"/>
  <c r="D11" i="1"/>
  <c r="G11" i="1" s="1"/>
  <c r="C11" i="1"/>
  <c r="H10" i="1"/>
  <c r="G10" i="1"/>
  <c r="D10" i="1"/>
  <c r="C10" i="1"/>
  <c r="H9" i="1"/>
  <c r="D9" i="1"/>
  <c r="G9" i="1" s="1"/>
  <c r="C9" i="1"/>
  <c r="H8" i="1"/>
  <c r="G8" i="1"/>
  <c r="D8" i="1"/>
  <c r="C8" i="1"/>
  <c r="H7" i="1"/>
  <c r="D7" i="1"/>
  <c r="G7" i="1" s="1"/>
  <c r="C7" i="1"/>
  <c r="H6" i="1"/>
  <c r="G6" i="1"/>
  <c r="D6" i="1"/>
  <c r="C6" i="1"/>
  <c r="H5" i="1"/>
  <c r="D5" i="1"/>
  <c r="G5" i="1" s="1"/>
  <c r="C5" i="1"/>
  <c r="H4" i="1"/>
  <c r="G4" i="1"/>
  <c r="D4" i="1"/>
  <c r="C4" i="1"/>
  <c r="H3" i="1"/>
  <c r="D3" i="1"/>
  <c r="G3" i="1" s="1"/>
  <c r="C3" i="1"/>
  <c r="C2" i="1"/>
  <c r="E294" i="9" l="1"/>
  <c r="B294" i="9" s="1"/>
  <c r="F215" i="9"/>
  <c r="G1580" i="1"/>
  <c r="C1501" i="1"/>
  <c r="H1501" i="1" s="1"/>
  <c r="C1576" i="1"/>
  <c r="G1576" i="1" s="1"/>
  <c r="D43" i="8"/>
  <c r="C1524" i="1"/>
  <c r="H1524" i="1" s="1"/>
  <c r="H1531" i="1"/>
  <c r="C1530" i="1"/>
  <c r="H1504" i="1"/>
  <c r="H1502" i="1"/>
  <c r="G1499" i="1"/>
  <c r="H1503" i="1"/>
  <c r="H1486" i="1"/>
  <c r="H1483" i="1"/>
  <c r="J1456" i="1"/>
  <c r="G1456" i="1"/>
  <c r="D22" i="7"/>
  <c r="D5" i="7" s="1"/>
  <c r="I1456" i="1"/>
  <c r="E141" i="6"/>
  <c r="D1013" i="1"/>
  <c r="H1013" i="1" s="1"/>
  <c r="E245" i="5"/>
  <c r="D1222" i="1" s="1"/>
  <c r="H1222" i="1" s="1"/>
  <c r="H1224" i="1"/>
  <c r="H1232" i="1"/>
  <c r="D1223" i="1"/>
  <c r="H1223" i="1" s="1"/>
  <c r="E238" i="5"/>
  <c r="E309" i="9"/>
  <c r="B309" i="9" s="1"/>
  <c r="H1148" i="1"/>
  <c r="H1151" i="1"/>
  <c r="E286" i="9"/>
  <c r="B286" i="9" s="1"/>
  <c r="F78" i="5"/>
  <c r="G1048" i="1"/>
  <c r="F19" i="5"/>
  <c r="E12" i="5"/>
  <c r="D990" i="1" s="1"/>
  <c r="F45" i="5"/>
  <c r="H1014" i="1"/>
  <c r="G1002" i="1"/>
  <c r="G999" i="1"/>
  <c r="G997" i="1"/>
  <c r="G998" i="1"/>
  <c r="G991" i="1"/>
  <c r="G986" i="1"/>
  <c r="E27" i="9"/>
  <c r="B27" i="9" s="1"/>
  <c r="E293" i="9"/>
  <c r="B293" i="9" s="1"/>
  <c r="E298" i="9"/>
  <c r="B298" i="9" s="1"/>
  <c r="E300" i="9"/>
  <c r="B300" i="9" s="1"/>
  <c r="B215" i="9"/>
  <c r="E32" i="9"/>
  <c r="B32" i="9" s="1"/>
  <c r="E33" i="9"/>
  <c r="B33" i="9" s="1"/>
  <c r="G404" i="1"/>
  <c r="G632" i="1"/>
  <c r="H412" i="1"/>
  <c r="G816" i="1"/>
  <c r="E46" i="9"/>
  <c r="B46" i="9" s="1"/>
  <c r="F222" i="9"/>
  <c r="B222" i="9" s="1"/>
  <c r="G713" i="1"/>
  <c r="E40" i="9"/>
  <c r="B40" i="9" s="1"/>
  <c r="E38" i="9"/>
  <c r="B38" i="9" s="1"/>
  <c r="G705" i="1"/>
  <c r="G649" i="1"/>
  <c r="E275" i="9"/>
  <c r="B275" i="9" s="1"/>
  <c r="G644" i="1"/>
  <c r="G643" i="1"/>
  <c r="G641" i="1"/>
  <c r="F383" i="4"/>
  <c r="G364" i="1"/>
  <c r="G365" i="1"/>
  <c r="H346" i="1"/>
  <c r="G346" i="1"/>
  <c r="F356" i="4"/>
  <c r="F351" i="4"/>
  <c r="E644" i="4"/>
  <c r="D638" i="1" s="1"/>
  <c r="H638" i="1" s="1"/>
  <c r="G288" i="1"/>
  <c r="G263" i="1"/>
  <c r="G259" i="1"/>
  <c r="H259" i="1"/>
  <c r="F263" i="4"/>
  <c r="H248" i="1"/>
  <c r="G248" i="1"/>
  <c r="F252" i="4"/>
  <c r="F259" i="4"/>
  <c r="H243" i="1"/>
  <c r="F247" i="4"/>
  <c r="E224" i="4"/>
  <c r="D220" i="1" s="1"/>
  <c r="H206" i="1"/>
  <c r="H192" i="1"/>
  <c r="F196" i="4"/>
  <c r="G191" i="1"/>
  <c r="B223" i="9"/>
  <c r="H184" i="1"/>
  <c r="G184" i="1"/>
  <c r="F188" i="4"/>
  <c r="E45" i="9"/>
  <c r="B45" i="9" s="1"/>
  <c r="F221" i="9"/>
  <c r="B221" i="9" s="1"/>
  <c r="H181" i="1"/>
  <c r="B220" i="9"/>
  <c r="B219" i="9"/>
  <c r="H173" i="1"/>
  <c r="G168" i="1"/>
  <c r="H165" i="1"/>
  <c r="G165" i="1"/>
  <c r="F169" i="4"/>
  <c r="G166" i="1"/>
  <c r="G160" i="1"/>
  <c r="F164" i="4"/>
  <c r="E163" i="4"/>
  <c r="D159" i="1" s="1"/>
  <c r="E152" i="4"/>
  <c r="D148" i="1" s="1"/>
  <c r="G155" i="1"/>
  <c r="F159" i="4"/>
  <c r="F218" i="9"/>
  <c r="B218" i="9" s="1"/>
  <c r="G153" i="1"/>
  <c r="G149" i="1"/>
  <c r="E133" i="4"/>
  <c r="D129" i="1" s="1"/>
  <c r="H129" i="1"/>
  <c r="G129" i="1"/>
  <c r="G130" i="1"/>
  <c r="G126" i="1"/>
  <c r="G124" i="1"/>
  <c r="E124" i="4"/>
  <c r="D120" i="1" s="1"/>
  <c r="H120" i="1" s="1"/>
  <c r="E106" i="4"/>
  <c r="D102" i="1" s="1"/>
  <c r="F217" i="9"/>
  <c r="B217" i="9" s="1"/>
  <c r="H79" i="1"/>
  <c r="F77" i="4"/>
  <c r="F68" i="4"/>
  <c r="H50" i="1"/>
  <c r="G622" i="1"/>
  <c r="H624" i="1"/>
  <c r="H632" i="1"/>
  <c r="G646" i="1"/>
  <c r="H648" i="1"/>
  <c r="G654" i="1"/>
  <c r="H656" i="1"/>
  <c r="G662" i="1"/>
  <c r="H664" i="1"/>
  <c r="G670" i="1"/>
  <c r="H672" i="1"/>
  <c r="G678" i="1"/>
  <c r="H680" i="1"/>
  <c r="G686" i="1"/>
  <c r="H688" i="1"/>
  <c r="G694" i="1"/>
  <c r="H696" i="1"/>
  <c r="G702" i="1"/>
  <c r="H704" i="1"/>
  <c r="G710" i="1"/>
  <c r="H712" i="1"/>
  <c r="H720" i="1"/>
  <c r="H728" i="1"/>
  <c r="H736" i="1"/>
  <c r="H744" i="1"/>
  <c r="H752" i="1"/>
  <c r="H760" i="1"/>
  <c r="G111" i="1"/>
  <c r="H625" i="1"/>
  <c r="H641" i="1"/>
  <c r="H649" i="1"/>
  <c r="H657" i="1"/>
  <c r="H665" i="1"/>
  <c r="H673" i="1"/>
  <c r="H681" i="1"/>
  <c r="H689" i="1"/>
  <c r="H697" i="1"/>
  <c r="H705" i="1"/>
  <c r="H713" i="1"/>
  <c r="H721" i="1"/>
  <c r="H729" i="1"/>
  <c r="H737" i="1"/>
  <c r="H745" i="1"/>
  <c r="H753" i="1"/>
  <c r="H761" i="1"/>
  <c r="H620" i="1"/>
  <c r="G626" i="1"/>
  <c r="H628" i="1"/>
  <c r="G642" i="1"/>
  <c r="H644" i="1"/>
  <c r="G650" i="1"/>
  <c r="H652" i="1"/>
  <c r="G658" i="1"/>
  <c r="H660" i="1"/>
  <c r="G666" i="1"/>
  <c r="H668" i="1"/>
  <c r="G674" i="1"/>
  <c r="H676" i="1"/>
  <c r="G682" i="1"/>
  <c r="H684" i="1"/>
  <c r="G690" i="1"/>
  <c r="H692" i="1"/>
  <c r="G698" i="1"/>
  <c r="H700" i="1"/>
  <c r="G706" i="1"/>
  <c r="H708" i="1"/>
  <c r="H716" i="1"/>
  <c r="H724" i="1"/>
  <c r="H732" i="1"/>
  <c r="H740" i="1"/>
  <c r="H748" i="1"/>
  <c r="H756" i="1"/>
  <c r="H764" i="1"/>
  <c r="G621" i="1"/>
  <c r="G645" i="1"/>
  <c r="G653" i="1"/>
  <c r="G661" i="1"/>
  <c r="G669" i="1"/>
  <c r="G677" i="1"/>
  <c r="G685" i="1"/>
  <c r="H621" i="1"/>
  <c r="H645" i="1"/>
  <c r="H653" i="1"/>
  <c r="H661" i="1"/>
  <c r="H669" i="1"/>
  <c r="H677" i="1"/>
  <c r="H685" i="1"/>
  <c r="H693" i="1"/>
  <c r="H701" i="1"/>
  <c r="H709" i="1"/>
  <c r="H717" i="1"/>
  <c r="H725" i="1"/>
  <c r="H733" i="1"/>
  <c r="H741" i="1"/>
  <c r="H749" i="1"/>
  <c r="H757" i="1"/>
  <c r="H765" i="1"/>
  <c r="H894" i="1"/>
  <c r="G900" i="1"/>
  <c r="H902" i="1"/>
  <c r="G908" i="1"/>
  <c r="H910" i="1"/>
  <c r="G916" i="1"/>
  <c r="H918" i="1"/>
  <c r="G924" i="1"/>
  <c r="H926" i="1"/>
  <c r="G932" i="1"/>
  <c r="H934" i="1"/>
  <c r="G940" i="1"/>
  <c r="H942" i="1"/>
  <c r="G948" i="1"/>
  <c r="H950" i="1"/>
  <c r="G956" i="1"/>
  <c r="H958" i="1"/>
  <c r="G964" i="1"/>
  <c r="H966" i="1"/>
  <c r="G972" i="1"/>
  <c r="H974" i="1"/>
  <c r="G980" i="1"/>
  <c r="H982" i="1"/>
  <c r="G988" i="1"/>
  <c r="G996" i="1"/>
  <c r="H998" i="1"/>
  <c r="H1006" i="1"/>
  <c r="H1009" i="1"/>
  <c r="H1040" i="1"/>
  <c r="G1040" i="1"/>
  <c r="G1064" i="1"/>
  <c r="H1080" i="1"/>
  <c r="G1080" i="1"/>
  <c r="G1007" i="1"/>
  <c r="H1007" i="1"/>
  <c r="G1023" i="1"/>
  <c r="H1023" i="1"/>
  <c r="G1041" i="1"/>
  <c r="H1041" i="1"/>
  <c r="G1071" i="1"/>
  <c r="H1071" i="1"/>
  <c r="G1087" i="1"/>
  <c r="H1087" i="1"/>
  <c r="H1004" i="1"/>
  <c r="G1015" i="1"/>
  <c r="H1015" i="1"/>
  <c r="G1032" i="1"/>
  <c r="H1032" i="1"/>
  <c r="H1056" i="1"/>
  <c r="G1056" i="1"/>
  <c r="G1091" i="1"/>
  <c r="H1091" i="1"/>
  <c r="H895" i="1"/>
  <c r="H903" i="1"/>
  <c r="H911" i="1"/>
  <c r="H919" i="1"/>
  <c r="H927" i="1"/>
  <c r="H935" i="1"/>
  <c r="H943" i="1"/>
  <c r="H951" i="1"/>
  <c r="H959" i="1"/>
  <c r="H967" i="1"/>
  <c r="H975" i="1"/>
  <c r="H983" i="1"/>
  <c r="H991" i="1"/>
  <c r="H999" i="1"/>
  <c r="G1010" i="1"/>
  <c r="G1018" i="1"/>
  <c r="G1033" i="1"/>
  <c r="H1033" i="1"/>
  <c r="G1053" i="1"/>
  <c r="H1053" i="1"/>
  <c r="G1062" i="1"/>
  <c r="H1062" i="1"/>
  <c r="G1095" i="1"/>
  <c r="H1095" i="1"/>
  <c r="H893" i="1"/>
  <c r="G896" i="1"/>
  <c r="H898" i="1"/>
  <c r="G904" i="1"/>
  <c r="H906" i="1"/>
  <c r="G912" i="1"/>
  <c r="H914" i="1"/>
  <c r="G920" i="1"/>
  <c r="H922" i="1"/>
  <c r="G928" i="1"/>
  <c r="H930" i="1"/>
  <c r="G936" i="1"/>
  <c r="H938" i="1"/>
  <c r="G944" i="1"/>
  <c r="H946" i="1"/>
  <c r="G952" i="1"/>
  <c r="H954" i="1"/>
  <c r="G960" i="1"/>
  <c r="H962" i="1"/>
  <c r="G968" i="1"/>
  <c r="H970" i="1"/>
  <c r="G976" i="1"/>
  <c r="H978" i="1"/>
  <c r="H986" i="1"/>
  <c r="G992" i="1"/>
  <c r="H994" i="1"/>
  <c r="G1000" i="1"/>
  <c r="H1002" i="1"/>
  <c r="H1024" i="1"/>
  <c r="G1024" i="1"/>
  <c r="G1063" i="1"/>
  <c r="H1063" i="1"/>
  <c r="H1072" i="1"/>
  <c r="G1072" i="1"/>
  <c r="G1088" i="1"/>
  <c r="H1088" i="1"/>
  <c r="G1025" i="1"/>
  <c r="H1025" i="1"/>
  <c r="G1039" i="1"/>
  <c r="H1039" i="1"/>
  <c r="G1079" i="1"/>
  <c r="H1079" i="1"/>
  <c r="G1092" i="1"/>
  <c r="H1092" i="1"/>
  <c r="G1016" i="1"/>
  <c r="H1054" i="1"/>
  <c r="G1054" i="1"/>
  <c r="H899" i="1"/>
  <c r="H907" i="1"/>
  <c r="H915" i="1"/>
  <c r="H923" i="1"/>
  <c r="H931" i="1"/>
  <c r="H939" i="1"/>
  <c r="H947" i="1"/>
  <c r="H955" i="1"/>
  <c r="H963" i="1"/>
  <c r="H971" i="1"/>
  <c r="H979" i="1"/>
  <c r="H987" i="1"/>
  <c r="H995" i="1"/>
  <c r="H1003" i="1"/>
  <c r="G1017" i="1"/>
  <c r="H1017" i="1"/>
  <c r="G1031" i="1"/>
  <c r="H1031" i="1"/>
  <c r="G1034" i="1"/>
  <c r="G1055" i="1"/>
  <c r="H1055" i="1"/>
  <c r="G1019" i="1"/>
  <c r="G1035" i="1"/>
  <c r="G1049" i="1"/>
  <c r="G1065" i="1"/>
  <c r="H1069" i="1"/>
  <c r="H1078" i="1"/>
  <c r="G1081" i="1"/>
  <c r="H1085" i="1"/>
  <c r="H1090" i="1"/>
  <c r="H1098" i="1"/>
  <c r="H1106" i="1"/>
  <c r="H1114" i="1"/>
  <c r="H1122" i="1"/>
  <c r="H1125" i="1"/>
  <c r="H1158" i="1"/>
  <c r="H1166" i="1"/>
  <c r="H1178" i="1"/>
  <c r="G1178" i="1"/>
  <c r="H1182" i="1"/>
  <c r="G1182" i="1"/>
  <c r="H1172" i="1"/>
  <c r="G1172" i="1"/>
  <c r="G1201" i="1"/>
  <c r="H1201" i="1"/>
  <c r="H1104" i="1"/>
  <c r="H1120" i="1"/>
  <c r="H1156" i="1"/>
  <c r="H1164" i="1"/>
  <c r="H1179" i="1"/>
  <c r="G1179" i="1"/>
  <c r="G1070" i="1"/>
  <c r="G1086" i="1"/>
  <c r="H1099" i="1"/>
  <c r="H1107" i="1"/>
  <c r="H1115" i="1"/>
  <c r="H1123" i="1"/>
  <c r="H1126" i="1"/>
  <c r="H1134" i="1"/>
  <c r="H1142" i="1"/>
  <c r="H1150" i="1"/>
  <c r="G1159" i="1"/>
  <c r="G1167" i="1"/>
  <c r="H1176" i="1"/>
  <c r="G1176" i="1"/>
  <c r="G1011" i="1"/>
  <c r="G1027" i="1"/>
  <c r="G1043" i="1"/>
  <c r="G1057" i="1"/>
  <c r="H1061" i="1"/>
  <c r="G1073" i="1"/>
  <c r="H1077" i="1"/>
  <c r="H1094" i="1"/>
  <c r="H1102" i="1"/>
  <c r="H1110" i="1"/>
  <c r="H1118" i="1"/>
  <c r="H1154" i="1"/>
  <c r="H1162" i="1"/>
  <c r="H1170" i="1"/>
  <c r="G1173" i="1"/>
  <c r="H1180" i="1"/>
  <c r="G1180" i="1"/>
  <c r="H1100" i="1"/>
  <c r="H1108" i="1"/>
  <c r="H1116" i="1"/>
  <c r="H1160" i="1"/>
  <c r="H1168" i="1"/>
  <c r="H1174" i="1"/>
  <c r="G1174" i="1"/>
  <c r="G1177" i="1"/>
  <c r="H1181" i="1"/>
  <c r="G1181" i="1"/>
  <c r="H1103" i="1"/>
  <c r="H1111" i="1"/>
  <c r="H1119" i="1"/>
  <c r="H1130" i="1"/>
  <c r="H1138" i="1"/>
  <c r="H1146" i="1"/>
  <c r="G1155" i="1"/>
  <c r="G1163" i="1"/>
  <c r="G1171" i="1"/>
  <c r="H1198" i="1"/>
  <c r="H1205" i="1"/>
  <c r="H1219" i="1"/>
  <c r="H1302" i="1"/>
  <c r="G1302" i="1"/>
  <c r="H1306" i="1"/>
  <c r="G1306" i="1"/>
  <c r="H1310" i="1"/>
  <c r="G1310" i="1"/>
  <c r="H1314" i="1"/>
  <c r="G1314" i="1"/>
  <c r="H1318" i="1"/>
  <c r="G1318" i="1"/>
  <c r="H1322" i="1"/>
  <c r="G1322" i="1"/>
  <c r="H1326" i="1"/>
  <c r="G1326" i="1"/>
  <c r="G1335" i="1"/>
  <c r="G1343" i="1"/>
  <c r="H1227" i="1"/>
  <c r="G1227" i="1"/>
  <c r="H1235" i="1"/>
  <c r="G1235" i="1"/>
  <c r="H1238" i="1"/>
  <c r="G1238" i="1"/>
  <c r="H1242" i="1"/>
  <c r="G1242" i="1"/>
  <c r="H1246" i="1"/>
  <c r="G1246" i="1"/>
  <c r="H1250" i="1"/>
  <c r="G1250"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1331" i="1"/>
  <c r="G1331" i="1"/>
  <c r="H1339" i="1"/>
  <c r="G1339" i="1"/>
  <c r="G1208" i="1"/>
  <c r="G1230" i="1"/>
  <c r="H1303" i="1"/>
  <c r="G1303" i="1"/>
  <c r="H1307" i="1"/>
  <c r="G1307" i="1"/>
  <c r="H1311" i="1"/>
  <c r="G1311" i="1"/>
  <c r="H1315" i="1"/>
  <c r="G1315" i="1"/>
  <c r="H1319" i="1"/>
  <c r="G1319" i="1"/>
  <c r="H1323" i="1"/>
  <c r="G1323" i="1"/>
  <c r="H1327" i="1"/>
  <c r="G1327" i="1"/>
  <c r="H1225" i="1"/>
  <c r="G1225" i="1"/>
  <c r="H1233" i="1"/>
  <c r="G1233"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332" i="1"/>
  <c r="G1332" i="1"/>
  <c r="H1336" i="1"/>
  <c r="G1336" i="1"/>
  <c r="H1340" i="1"/>
  <c r="G1340" i="1"/>
  <c r="H1344" i="1"/>
  <c r="G1344" i="1"/>
  <c r="H1197" i="1"/>
  <c r="H1213" i="1"/>
  <c r="G1218" i="1"/>
  <c r="G1228" i="1"/>
  <c r="G1236" i="1"/>
  <c r="H1300" i="1"/>
  <c r="G1300" i="1"/>
  <c r="H1304" i="1"/>
  <c r="G1304" i="1"/>
  <c r="H1308" i="1"/>
  <c r="G1308" i="1"/>
  <c r="H1312" i="1"/>
  <c r="G1312" i="1"/>
  <c r="H1316" i="1"/>
  <c r="G1316" i="1"/>
  <c r="H1320" i="1"/>
  <c r="G1320" i="1"/>
  <c r="H1324" i="1"/>
  <c r="G1324" i="1"/>
  <c r="H1328" i="1"/>
  <c r="G1328" i="1"/>
  <c r="G1333" i="1"/>
  <c r="G1337" i="1"/>
  <c r="G1341" i="1"/>
  <c r="H1231" i="1"/>
  <c r="G1231" i="1"/>
  <c r="H1240" i="1"/>
  <c r="G1240" i="1"/>
  <c r="H1244" i="1"/>
  <c r="G1244" i="1"/>
  <c r="H1248" i="1"/>
  <c r="G1248" i="1"/>
  <c r="H1252" i="1"/>
  <c r="G1252" i="1"/>
  <c r="H1256" i="1"/>
  <c r="G1256" i="1"/>
  <c r="H1260" i="1"/>
  <c r="G1260" i="1"/>
  <c r="H1264" i="1"/>
  <c r="G1264" i="1"/>
  <c r="H1268" i="1"/>
  <c r="G1268" i="1"/>
  <c r="H1272" i="1"/>
  <c r="G1272" i="1"/>
  <c r="H1276" i="1"/>
  <c r="G1276" i="1"/>
  <c r="H1280" i="1"/>
  <c r="G1280" i="1"/>
  <c r="H1284" i="1"/>
  <c r="G1284" i="1"/>
  <c r="H1288" i="1"/>
  <c r="G1288" i="1"/>
  <c r="H1292" i="1"/>
  <c r="G1292" i="1"/>
  <c r="H1296" i="1"/>
  <c r="G1296" i="1"/>
  <c r="G1200" i="1"/>
  <c r="H1209" i="1"/>
  <c r="G1226" i="1"/>
  <c r="G1234" i="1"/>
  <c r="H1301" i="1"/>
  <c r="G1301" i="1"/>
  <c r="H1305" i="1"/>
  <c r="G1305" i="1"/>
  <c r="H1309" i="1"/>
  <c r="G1309" i="1"/>
  <c r="H1313" i="1"/>
  <c r="G1313" i="1"/>
  <c r="H1317" i="1"/>
  <c r="G1317" i="1"/>
  <c r="H1321" i="1"/>
  <c r="G1321" i="1"/>
  <c r="H1325" i="1"/>
  <c r="G1325" i="1"/>
  <c r="I1474" i="1"/>
  <c r="H1207" i="1"/>
  <c r="H1221" i="1"/>
  <c r="H1229" i="1"/>
  <c r="G1229"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30" i="1"/>
  <c r="G1330" i="1"/>
  <c r="H1334" i="1"/>
  <c r="G1334" i="1"/>
  <c r="H1338" i="1"/>
  <c r="G1338" i="1"/>
  <c r="H1342" i="1"/>
  <c r="G1342" i="1"/>
  <c r="I1477" i="1"/>
  <c r="H1353" i="1"/>
  <c r="G1356" i="1"/>
  <c r="H1369" i="1"/>
  <c r="G1372" i="1"/>
  <c r="H1385" i="1"/>
  <c r="G1388" i="1"/>
  <c r="H1398" i="1"/>
  <c r="G1398" i="1"/>
  <c r="G1411" i="1"/>
  <c r="H1414" i="1"/>
  <c r="G1414" i="1"/>
  <c r="G1427" i="1"/>
  <c r="H1430" i="1"/>
  <c r="G1430" i="1"/>
  <c r="H1439" i="1"/>
  <c r="H1441" i="1"/>
  <c r="G1441" i="1"/>
  <c r="G1443" i="1"/>
  <c r="H1446" i="1"/>
  <c r="H1474" i="1"/>
  <c r="J1478" i="1"/>
  <c r="G1478" i="1"/>
  <c r="I1478" i="1" s="1"/>
  <c r="G1505" i="1"/>
  <c r="H1558" i="1"/>
  <c r="H1424" i="1"/>
  <c r="G1424" i="1"/>
  <c r="H1484" i="1"/>
  <c r="G1484" i="1"/>
  <c r="H1516" i="1"/>
  <c r="G1516" i="1"/>
  <c r="G1524" i="1"/>
  <c r="H16" i="3"/>
  <c r="G1352" i="1"/>
  <c r="H1356" i="1"/>
  <c r="G1368" i="1"/>
  <c r="H1372" i="1"/>
  <c r="G1384" i="1"/>
  <c r="H1388" i="1"/>
  <c r="G1399" i="1"/>
  <c r="H1402" i="1"/>
  <c r="G1402" i="1"/>
  <c r="H1411" i="1"/>
  <c r="G1415" i="1"/>
  <c r="H1418" i="1"/>
  <c r="G1418" i="1"/>
  <c r="H1427" i="1"/>
  <c r="G1431" i="1"/>
  <c r="H1434" i="1"/>
  <c r="G1434" i="1"/>
  <c r="H1443" i="1"/>
  <c r="H1445" i="1"/>
  <c r="G1445" i="1"/>
  <c r="H1447" i="1"/>
  <c r="I1447" i="1" s="1"/>
  <c r="H1451" i="1"/>
  <c r="I1451" i="1" s="1"/>
  <c r="J1457" i="1"/>
  <c r="H1464" i="1"/>
  <c r="I1464" i="1" s="1"/>
  <c r="H1468" i="1"/>
  <c r="I1468" i="1" s="1"/>
  <c r="J1472" i="1"/>
  <c r="H1478" i="1"/>
  <c r="G1481" i="1"/>
  <c r="G1510" i="1"/>
  <c r="G1513" i="1"/>
  <c r="H1532" i="1"/>
  <c r="G1532" i="1"/>
  <c r="H1354" i="1"/>
  <c r="G1361" i="1"/>
  <c r="H1370" i="1"/>
  <c r="G1377" i="1"/>
  <c r="H1386" i="1"/>
  <c r="G1393" i="1"/>
  <c r="H1396" i="1"/>
  <c r="G1396" i="1"/>
  <c r="H1405" i="1"/>
  <c r="H1412" i="1"/>
  <c r="G1412" i="1"/>
  <c r="H1421" i="1"/>
  <c r="H1428" i="1"/>
  <c r="G1428" i="1"/>
  <c r="H1437" i="1"/>
  <c r="G1449" i="1"/>
  <c r="I1449" i="1" s="1"/>
  <c r="J1458" i="1"/>
  <c r="G1458" i="1"/>
  <c r="I1458" i="1" s="1"/>
  <c r="G1462" i="1"/>
  <c r="I1462" i="1" s="1"/>
  <c r="G1466" i="1"/>
  <c r="I1466" i="1" s="1"/>
  <c r="J1474" i="1"/>
  <c r="H1492" i="1"/>
  <c r="G1492" i="1"/>
  <c r="H1540" i="1"/>
  <c r="G1540" i="1"/>
  <c r="G1348" i="1"/>
  <c r="G1364" i="1"/>
  <c r="G1380" i="1"/>
  <c r="G1403" i="1"/>
  <c r="H1406" i="1"/>
  <c r="G1406" i="1"/>
  <c r="G1419" i="1"/>
  <c r="H1422" i="1"/>
  <c r="G1422" i="1"/>
  <c r="H1438" i="1"/>
  <c r="G1438" i="1"/>
  <c r="J1442" i="1"/>
  <c r="J1449" i="1"/>
  <c r="H1454" i="1"/>
  <c r="J1462" i="1"/>
  <c r="J1466" i="1"/>
  <c r="J1471" i="1"/>
  <c r="G1471" i="1"/>
  <c r="I1471" i="1" s="1"/>
  <c r="H1477" i="1"/>
  <c r="G1489" i="1"/>
  <c r="H1526" i="1"/>
  <c r="H1548" i="1"/>
  <c r="G1548" i="1"/>
  <c r="H1394" i="1"/>
  <c r="G1394" i="1"/>
  <c r="H1400" i="1"/>
  <c r="G1400" i="1"/>
  <c r="H1416" i="1"/>
  <c r="G1416" i="1"/>
  <c r="H1432" i="1"/>
  <c r="G1432" i="1"/>
  <c r="H1500" i="1"/>
  <c r="G1500" i="1"/>
  <c r="H1556" i="1"/>
  <c r="G1556" i="1"/>
  <c r="G1346" i="1"/>
  <c r="G1355" i="1"/>
  <c r="G1360" i="1"/>
  <c r="G1371" i="1"/>
  <c r="G1376" i="1"/>
  <c r="G1387" i="1"/>
  <c r="G1392" i="1"/>
  <c r="G1407" i="1"/>
  <c r="H1410" i="1"/>
  <c r="G1410" i="1"/>
  <c r="G1423" i="1"/>
  <c r="H1426" i="1"/>
  <c r="G1426" i="1"/>
  <c r="G1439" i="1"/>
  <c r="I1439" i="1" s="1"/>
  <c r="G1442" i="1"/>
  <c r="I1442" i="1" s="1"/>
  <c r="J1448" i="1"/>
  <c r="G1448" i="1"/>
  <c r="I1448" i="1" s="1"/>
  <c r="J1452" i="1"/>
  <c r="G1452" i="1"/>
  <c r="I1452" i="1" s="1"/>
  <c r="H1455" i="1"/>
  <c r="I1455" i="1" s="1"/>
  <c r="H1459" i="1"/>
  <c r="I1459" i="1" s="1"/>
  <c r="J1465" i="1"/>
  <c r="G1465" i="1"/>
  <c r="I1465" i="1" s="1"/>
  <c r="G1494" i="1"/>
  <c r="G1497" i="1"/>
  <c r="H1542" i="1"/>
  <c r="H1564" i="1"/>
  <c r="G1564" i="1"/>
  <c r="H1362" i="1"/>
  <c r="H1378" i="1"/>
  <c r="H1397" i="1"/>
  <c r="H1404" i="1"/>
  <c r="G1404" i="1"/>
  <c r="H1413" i="1"/>
  <c r="H1420" i="1"/>
  <c r="G1420" i="1"/>
  <c r="H1429" i="1"/>
  <c r="G1446" i="1"/>
  <c r="J1477" i="1"/>
  <c r="H1508" i="1"/>
  <c r="G1508" i="1"/>
  <c r="H1550" i="1"/>
  <c r="H1572" i="1"/>
  <c r="G1572" i="1"/>
  <c r="D459" i="4"/>
  <c r="F460" i="4"/>
  <c r="G143" i="9"/>
  <c r="E143" i="9" s="1"/>
  <c r="B143" i="9" s="1"/>
  <c r="F603" i="4"/>
  <c r="F246" i="5"/>
  <c r="E38" i="7"/>
  <c r="F7" i="4"/>
  <c r="E363" i="4"/>
  <c r="F363" i="4" s="1"/>
  <c r="E118" i="5"/>
  <c r="D1096" i="1" s="1"/>
  <c r="D237" i="5"/>
  <c r="F120" i="4"/>
  <c r="F125" i="4"/>
  <c r="D163" i="4"/>
  <c r="D215" i="4"/>
  <c r="F216" i="4"/>
  <c r="F364" i="4"/>
  <c r="D484" i="4"/>
  <c r="D529" i="4"/>
  <c r="F530" i="4"/>
  <c r="D12" i="5"/>
  <c r="F13" i="5"/>
  <c r="E310" i="9"/>
  <c r="B310" i="9" s="1"/>
  <c r="E237" i="5"/>
  <c r="D5" i="6"/>
  <c r="D421" i="4"/>
  <c r="E529" i="4"/>
  <c r="D7" i="5"/>
  <c r="F8" i="5"/>
  <c r="H308" i="9"/>
  <c r="E308" i="9" s="1"/>
  <c r="B308" i="9" s="1"/>
  <c r="E176" i="5"/>
  <c r="D89" i="6"/>
  <c r="D42" i="8"/>
  <c r="G313" i="9" s="1"/>
  <c r="E313" i="9" s="1"/>
  <c r="D311" i="4"/>
  <c r="D593" i="4"/>
  <c r="E134" i="5"/>
  <c r="D1112" i="1" s="1"/>
  <c r="G291" i="9"/>
  <c r="E291" i="9" s="1"/>
  <c r="B291" i="9" s="1"/>
  <c r="D146" i="5"/>
  <c r="F149" i="5"/>
  <c r="F177" i="5"/>
  <c r="G1485" i="1"/>
  <c r="G1493" i="1"/>
  <c r="G1509" i="1"/>
  <c r="G1525" i="1"/>
  <c r="G1533" i="1"/>
  <c r="G1541" i="1"/>
  <c r="G1549" i="1"/>
  <c r="G1557" i="1"/>
  <c r="G1565" i="1"/>
  <c r="G1573" i="1"/>
  <c r="E643" i="4"/>
  <c r="D637" i="1" s="1"/>
  <c r="G637" i="1" s="1"/>
  <c r="E50" i="4"/>
  <c r="D46" i="1" s="1"/>
  <c r="E82" i="4"/>
  <c r="D152" i="4"/>
  <c r="F153" i="4"/>
  <c r="D350" i="4"/>
  <c r="F245" i="5"/>
  <c r="D35" i="6"/>
  <c r="F36" i="6"/>
  <c r="D69" i="5"/>
  <c r="F70" i="5"/>
  <c r="D206" i="5"/>
  <c r="F207" i="5"/>
  <c r="F122" i="6"/>
  <c r="D114" i="6"/>
  <c r="E290" i="9"/>
  <c r="B290" i="9" s="1"/>
  <c r="B62" i="9"/>
  <c r="H290" i="9"/>
  <c r="B42" i="9"/>
  <c r="F88" i="5"/>
  <c r="F416" i="4"/>
  <c r="E146" i="5"/>
  <c r="D1124" i="1" s="1"/>
  <c r="I10" i="9"/>
  <c r="E41" i="9"/>
  <c r="B41"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H1576" i="1" l="1"/>
  <c r="G1501" i="1"/>
  <c r="H1530" i="1"/>
  <c r="G1530" i="1"/>
  <c r="I35" i="3"/>
  <c r="C1518" i="1"/>
  <c r="H19" i="9"/>
  <c r="E19" i="9" s="1"/>
  <c r="B19" i="9" s="1"/>
  <c r="C1436" i="1"/>
  <c r="H29" i="3"/>
  <c r="G316" i="9"/>
  <c r="E316" i="9" s="1"/>
  <c r="E315" i="9" s="1"/>
  <c r="I10" i="3" s="1"/>
  <c r="C1453" i="1"/>
  <c r="H30" i="3"/>
  <c r="I28" i="3"/>
  <c r="D1435" i="1"/>
  <c r="G1013" i="1"/>
  <c r="G1222" i="1"/>
  <c r="G1223" i="1"/>
  <c r="D1215" i="1"/>
  <c r="F238" i="5"/>
  <c r="E7" i="5"/>
  <c r="D985" i="1" s="1"/>
  <c r="I20" i="3"/>
  <c r="G638" i="1"/>
  <c r="F213" i="9"/>
  <c r="B213" i="9" s="1"/>
  <c r="H220" i="1"/>
  <c r="G220" i="1"/>
  <c r="F224" i="4"/>
  <c r="E151" i="4"/>
  <c r="I17" i="3" s="1"/>
  <c r="F133" i="4"/>
  <c r="F124" i="4"/>
  <c r="G120" i="1"/>
  <c r="H102" i="1"/>
  <c r="G102" i="1"/>
  <c r="F106" i="4"/>
  <c r="H25" i="3"/>
  <c r="F35" i="6"/>
  <c r="C1329" i="1"/>
  <c r="G1112" i="1"/>
  <c r="H1112" i="1"/>
  <c r="I22" i="3"/>
  <c r="E175" i="5"/>
  <c r="D1152" i="1" s="1"/>
  <c r="D1153" i="1"/>
  <c r="I23" i="3"/>
  <c r="D1214" i="1"/>
  <c r="F459" i="4"/>
  <c r="C453" i="1"/>
  <c r="B192" i="9"/>
  <c r="D408" i="4"/>
  <c r="C345" i="1"/>
  <c r="F593" i="4"/>
  <c r="C587" i="1"/>
  <c r="F163" i="4"/>
  <c r="C159" i="1"/>
  <c r="I1443" i="1"/>
  <c r="F311" i="4"/>
  <c r="D298" i="4"/>
  <c r="C306" i="1"/>
  <c r="H20" i="3"/>
  <c r="C985" i="1"/>
  <c r="F12" i="5"/>
  <c r="C990" i="1"/>
  <c r="I31" i="3"/>
  <c r="D1469" i="1"/>
  <c r="I1446" i="1"/>
  <c r="F643" i="4"/>
  <c r="I1441" i="1"/>
  <c r="H637" i="1"/>
  <c r="G311" i="9"/>
  <c r="E311" i="9" s="1"/>
  <c r="B311" i="9" s="1"/>
  <c r="F206" i="5"/>
  <c r="C1183" i="1"/>
  <c r="G21" i="9"/>
  <c r="D151" i="4"/>
  <c r="H21" i="9"/>
  <c r="F152" i="4"/>
  <c r="C148" i="1"/>
  <c r="E528" i="4"/>
  <c r="D523" i="1"/>
  <c r="F50" i="4"/>
  <c r="F82" i="4"/>
  <c r="D78" i="1"/>
  <c r="K1451" i="9"/>
  <c r="G314" i="9"/>
  <c r="E314" i="9" s="1"/>
  <c r="B314" i="9" s="1"/>
  <c r="I34" i="3"/>
  <c r="C1517" i="1"/>
  <c r="D420" i="4"/>
  <c r="F421" i="4"/>
  <c r="C415" i="1"/>
  <c r="D528" i="4"/>
  <c r="F529" i="4"/>
  <c r="C523" i="1"/>
  <c r="F237" i="5"/>
  <c r="H23" i="3"/>
  <c r="C1214" i="1"/>
  <c r="E68" i="5"/>
  <c r="E6" i="4"/>
  <c r="F114" i="6"/>
  <c r="H27" i="3"/>
  <c r="C1408" i="1"/>
  <c r="F215" i="4"/>
  <c r="C211" i="1"/>
  <c r="D68" i="5"/>
  <c r="D6" i="5" s="1"/>
  <c r="F69" i="5"/>
  <c r="C1047" i="1"/>
  <c r="H46" i="1"/>
  <c r="G46" i="1"/>
  <c r="F146" i="5"/>
  <c r="C1124" i="1"/>
  <c r="B313" i="9"/>
  <c r="F484" i="4"/>
  <c r="C478" i="1"/>
  <c r="G1096" i="1"/>
  <c r="H1096" i="1"/>
  <c r="D176" i="5"/>
  <c r="F89" i="6"/>
  <c r="C1383" i="1"/>
  <c r="G318" i="9"/>
  <c r="E318" i="9" s="1"/>
  <c r="F5" i="6"/>
  <c r="D141" i="6"/>
  <c r="H24" i="3"/>
  <c r="C1299" i="1"/>
  <c r="E350" i="4"/>
  <c r="D358" i="1"/>
  <c r="G1518" i="1" l="1"/>
  <c r="H1518" i="1"/>
  <c r="E312" i="9"/>
  <c r="G1436" i="1"/>
  <c r="H1436" i="1"/>
  <c r="B316" i="9"/>
  <c r="H1453" i="1"/>
  <c r="G1453" i="1"/>
  <c r="F7" i="5"/>
  <c r="G1215" i="1"/>
  <c r="H1215" i="1"/>
  <c r="D147" i="1"/>
  <c r="E289" i="4"/>
  <c r="D285" i="1" s="1"/>
  <c r="E21" i="9"/>
  <c r="B21" i="9" s="1"/>
  <c r="C984" i="1"/>
  <c r="G358" i="1"/>
  <c r="H358" i="1"/>
  <c r="H211" i="1"/>
  <c r="G211" i="1"/>
  <c r="G1124" i="1"/>
  <c r="H1124" i="1"/>
  <c r="G148" i="1"/>
  <c r="H148" i="1"/>
  <c r="E408" i="4"/>
  <c r="D403" i="1" s="1"/>
  <c r="D345" i="1"/>
  <c r="G345" i="1" s="1"/>
  <c r="E407" i="4"/>
  <c r="D402" i="1" s="1"/>
  <c r="F176" i="5"/>
  <c r="H22" i="3"/>
  <c r="D175" i="5"/>
  <c r="C1153" i="1"/>
  <c r="H1408" i="1"/>
  <c r="G1408" i="1"/>
  <c r="H523" i="1"/>
  <c r="G523" i="1"/>
  <c r="H159" i="1"/>
  <c r="G159" i="1"/>
  <c r="H453" i="1"/>
  <c r="G453" i="1"/>
  <c r="H1383" i="1"/>
  <c r="G1383" i="1"/>
  <c r="H1517" i="1"/>
  <c r="G1517" i="1"/>
  <c r="H11" i="3"/>
  <c r="H9" i="3"/>
  <c r="H1299" i="1"/>
  <c r="G1299" i="1"/>
  <c r="H1329" i="1"/>
  <c r="G1329" i="1"/>
  <c r="G985" i="1"/>
  <c r="H985" i="1"/>
  <c r="D636" i="4"/>
  <c r="F528" i="4"/>
  <c r="C522" i="1"/>
  <c r="G78" i="1"/>
  <c r="H78" i="1"/>
  <c r="F151" i="4"/>
  <c r="H17" i="3"/>
  <c r="D289" i="4"/>
  <c r="C147" i="1"/>
  <c r="H587" i="1"/>
  <c r="G587" i="1"/>
  <c r="C403" i="1"/>
  <c r="H478" i="1"/>
  <c r="G478" i="1"/>
  <c r="E412" i="4"/>
  <c r="I16" i="3"/>
  <c r="D2" i="1"/>
  <c r="F6" i="4"/>
  <c r="H415" i="1"/>
  <c r="G415" i="1"/>
  <c r="G1469" i="1"/>
  <c r="H1469" i="1"/>
  <c r="E636" i="4"/>
  <c r="D630" i="1" s="1"/>
  <c r="D522" i="1"/>
  <c r="E635" i="4"/>
  <c r="D629" i="1" s="1"/>
  <c r="F141" i="6"/>
  <c r="H28" i="3"/>
  <c r="C1435" i="1"/>
  <c r="G1047" i="1"/>
  <c r="H1047" i="1"/>
  <c r="H306" i="1"/>
  <c r="G306" i="1"/>
  <c r="I21" i="3"/>
  <c r="D1046" i="1"/>
  <c r="E6" i="5"/>
  <c r="F6" i="5" s="1"/>
  <c r="H1183" i="1"/>
  <c r="G1183" i="1"/>
  <c r="D407" i="4"/>
  <c r="F298" i="4"/>
  <c r="C293" i="1"/>
  <c r="D412" i="4"/>
  <c r="E317" i="9"/>
  <c r="B318" i="9"/>
  <c r="F68" i="5"/>
  <c r="H21" i="3"/>
  <c r="C1046" i="1"/>
  <c r="H1214" i="1"/>
  <c r="G1214" i="1"/>
  <c r="F420" i="4"/>
  <c r="D635" i="4"/>
  <c r="C414" i="1"/>
  <c r="G990" i="1"/>
  <c r="H990" i="1"/>
  <c r="F350" i="4"/>
  <c r="H345" i="1" l="1"/>
  <c r="E291" i="4"/>
  <c r="D287" i="1" s="1"/>
  <c r="E413" i="4"/>
  <c r="E415" i="4" s="1"/>
  <c r="D410" i="1" s="1"/>
  <c r="E290" i="4"/>
  <c r="D286" i="1" s="1"/>
  <c r="H403" i="1"/>
  <c r="G403" i="1"/>
  <c r="H293" i="1"/>
  <c r="G293" i="1"/>
  <c r="F408" i="4"/>
  <c r="H1153" i="1"/>
  <c r="G1153" i="1"/>
  <c r="G2" i="1"/>
  <c r="H2" i="1"/>
  <c r="H522" i="1"/>
  <c r="G522" i="1"/>
  <c r="F175" i="5"/>
  <c r="C1152" i="1"/>
  <c r="G1046" i="1"/>
  <c r="H1046" i="1"/>
  <c r="K3" i="9"/>
  <c r="I9" i="3"/>
  <c r="G414" i="1"/>
  <c r="H414" i="1"/>
  <c r="N3" i="9"/>
  <c r="I11" i="3"/>
  <c r="D414" i="4"/>
  <c r="D639" i="4"/>
  <c r="F412" i="4"/>
  <c r="C407" i="1"/>
  <c r="H278" i="9"/>
  <c r="D984" i="1"/>
  <c r="H984" i="1" s="1"/>
  <c r="F289" i="4"/>
  <c r="D413" i="4"/>
  <c r="D291" i="4"/>
  <c r="C285" i="1"/>
  <c r="D290" i="4"/>
  <c r="G278" i="9"/>
  <c r="F407" i="4"/>
  <c r="C402" i="1"/>
  <c r="F635" i="4"/>
  <c r="C629" i="1"/>
  <c r="E639" i="4"/>
  <c r="D407" i="1"/>
  <c r="H147" i="1"/>
  <c r="G147" i="1"/>
  <c r="F636" i="4"/>
  <c r="C630" i="1"/>
  <c r="G1435" i="1"/>
  <c r="H1435" i="1"/>
  <c r="G285" i="9"/>
  <c r="E285" i="9" s="1"/>
  <c r="B285" i="9" s="1"/>
  <c r="H8" i="3" l="1"/>
  <c r="M3" i="9" s="1"/>
  <c r="E278" i="9"/>
  <c r="E277" i="9" s="1"/>
  <c r="G984" i="1"/>
  <c r="E640" i="4"/>
  <c r="D634" i="1" s="1"/>
  <c r="E414" i="4"/>
  <c r="D409" i="1" s="1"/>
  <c r="D408" i="1"/>
  <c r="H407" i="1"/>
  <c r="G407" i="1"/>
  <c r="D633" i="1"/>
  <c r="H285" i="1"/>
  <c r="G285" i="1"/>
  <c r="F639" i="4"/>
  <c r="D641" i="4"/>
  <c r="C633" i="1"/>
  <c r="F291" i="4"/>
  <c r="C287" i="1"/>
  <c r="F414" i="4"/>
  <c r="C409" i="1"/>
  <c r="D640" i="4"/>
  <c r="F413" i="4"/>
  <c r="D415" i="4"/>
  <c r="C408" i="1"/>
  <c r="G630" i="1"/>
  <c r="H630" i="1"/>
  <c r="F290" i="4"/>
  <c r="C286" i="1"/>
  <c r="G629" i="1"/>
  <c r="H629" i="1"/>
  <c r="H402" i="1"/>
  <c r="G402" i="1"/>
  <c r="H1152" i="1"/>
  <c r="G1152" i="1"/>
  <c r="I8" i="3" l="1"/>
  <c r="B278" i="9"/>
  <c r="E642" i="4"/>
  <c r="D636" i="1" s="1"/>
  <c r="E641" i="4"/>
  <c r="D635" i="1" s="1"/>
  <c r="F415" i="4"/>
  <c r="C410" i="1"/>
  <c r="F641" i="4"/>
  <c r="C635" i="1"/>
  <c r="H287" i="1"/>
  <c r="G287" i="1"/>
  <c r="H409" i="1"/>
  <c r="G409" i="1"/>
  <c r="H408" i="1"/>
  <c r="G408" i="1"/>
  <c r="G633" i="1"/>
  <c r="H633" i="1"/>
  <c r="G286" i="1"/>
  <c r="H286" i="1"/>
  <c r="F640" i="4"/>
  <c r="D642" i="4"/>
  <c r="C634" i="1"/>
  <c r="E646" i="4" l="1"/>
  <c r="I19" i="3" s="1"/>
  <c r="E645" i="4"/>
  <c r="I18" i="3" s="1"/>
  <c r="H410" i="1"/>
  <c r="G410" i="1"/>
  <c r="D646" i="4"/>
  <c r="F642" i="4"/>
  <c r="C636" i="1"/>
  <c r="G276" i="9"/>
  <c r="E276" i="9" s="1"/>
  <c r="B276" i="9" s="1"/>
  <c r="G635" i="1"/>
  <c r="H635" i="1"/>
  <c r="G634" i="1"/>
  <c r="H634" i="1"/>
  <c r="D645" i="4"/>
  <c r="D639" i="1" l="1"/>
  <c r="D640" i="1"/>
  <c r="F645" i="4"/>
  <c r="H18" i="3"/>
  <c r="C639" i="1"/>
  <c r="H7" i="3"/>
  <c r="G636" i="1"/>
  <c r="H636" i="1"/>
  <c r="H19" i="3"/>
  <c r="F646" i="4"/>
  <c r="C640" i="1"/>
  <c r="G640" i="1" l="1"/>
  <c r="H640" i="1"/>
  <c r="J3" i="9"/>
  <c r="G639" i="1"/>
  <c r="H639" i="1"/>
  <c r="H274" i="9" l="1"/>
  <c r="G274" i="9"/>
  <c r="M272" i="9"/>
  <c r="L272" i="9"/>
  <c r="H18" i="9"/>
  <c r="G18" i="9"/>
  <c r="G17" i="9"/>
  <c r="K10" i="9"/>
  <c r="J9" i="9"/>
  <c r="H15" i="9"/>
  <c r="K6" i="9"/>
  <c r="I5" i="9"/>
  <c r="K5" i="9"/>
  <c r="I12" i="9"/>
  <c r="J6" i="9"/>
  <c r="I8" i="9"/>
  <c r="J8" i="9"/>
  <c r="J5" i="9"/>
  <c r="I7" i="9"/>
  <c r="M15" i="9"/>
  <c r="I6" i="9"/>
  <c r="J10" i="9"/>
  <c r="K9" i="9"/>
  <c r="J11" i="9"/>
  <c r="K11" i="9"/>
  <c r="K8" i="9"/>
  <c r="K7" i="9"/>
  <c r="I11" i="9"/>
  <c r="G16" i="9"/>
  <c r="I13" i="9"/>
  <c r="K13" i="9"/>
  <c r="I9" i="9"/>
  <c r="K12" i="9"/>
  <c r="M16" i="9"/>
  <c r="J12" i="9"/>
  <c r="H17" i="9"/>
  <c r="I17" i="9"/>
  <c r="G15" i="9"/>
  <c r="J13" i="9"/>
  <c r="L15" i="9"/>
  <c r="J17" i="9"/>
  <c r="L16" i="9"/>
  <c r="J7" i="9"/>
  <c r="H16" i="9"/>
  <c r="F16" i="9" l="1"/>
  <c r="E10" i="9"/>
  <c r="B10" i="9" s="1"/>
  <c r="E11" i="9"/>
  <c r="B11" i="9" s="1"/>
  <c r="E274" i="9"/>
  <c r="B274" i="9" s="1"/>
  <c r="E13" i="9"/>
  <c r="B13" i="9" s="1"/>
  <c r="E15" i="9"/>
  <c r="E18" i="9"/>
  <c r="B18" i="9" s="1"/>
  <c r="E5" i="9"/>
  <c r="B5" i="9" s="1"/>
  <c r="E7" i="9"/>
  <c r="B7" i="9" s="1"/>
  <c r="F15" i="9"/>
  <c r="E9" i="9"/>
  <c r="B9" i="9" s="1"/>
  <c r="E8" i="9"/>
  <c r="B8" i="9" s="1"/>
  <c r="E17" i="9"/>
  <c r="B17" i="9" s="1"/>
  <c r="E12" i="9"/>
  <c r="B12" i="9" s="1"/>
  <c r="E16" i="9"/>
  <c r="E6" i="9"/>
  <c r="B6" i="9" s="1"/>
  <c r="F272" i="9"/>
  <c r="F14" i="9" l="1"/>
  <c r="B16" i="9"/>
  <c r="E20" i="9"/>
  <c r="I7" i="3" s="1"/>
  <c r="E14" i="9"/>
  <c r="E4" i="9"/>
  <c r="B15" i="9"/>
  <c r="F20" i="9"/>
  <c r="B272"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<sst xmlns="http://schemas.openxmlformats.org/spreadsheetml/2006/main" count="4374" uniqueCount="3426">
  <si>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</si>
  <si>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</si>
  <si>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</si>
  <si>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</si>
  <si>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</si>
  <si>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</si>
  <si>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</si>
  <si>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</si>
  <si>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</si>
  <si>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</si>
  <si>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</si>
  <si>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</si>
  <si>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</si>
  <si>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</si>
  <si>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</si>
  <si>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</si>
  <si>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</si>
  <si>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</si>
  <si>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</si>
  <si>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</si>
  <si>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</si>
  <si>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</si>
  <si>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</si>
  <si>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</si>
  <si>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</si>
  <si>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</si>
  <si>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</si>
  <si>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</si>
  <si>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</si>
  <si>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</si>
  <si>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</si>
  <si>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STROJARSKA TEHNIČKA ŠKOLA FAUSTA VRANČIĆA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</si>
  <si>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</si>
  <si>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</si>
  <si>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</si>
  <si>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</si>
  <si>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</si>
  <si>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</si>
  <si>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</si>
  <si>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</si>
  <si>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</si>
  <si>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</si>
  <si>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</si>
  <si>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</si>
  <si>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</si>
  <si>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</si>
  <si>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</si>
  <si>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</si>
  <si>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</si>
  <si>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16779 - STROJARSKA TEHNIČKA ŠKOLA FAUSTA VRANČIĆA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</si>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</sst>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5226527.629999999</v>
      </c>
      <c r="D2" s="6">
        <f>'PR-RAS'!E6</f>
        <v>6932711.8600000003</v>
      </c>
      <c r="E2" s="6">
        <v>0</v>
      </c>
      <c r="F2" s="6">
        <v>0</v>
      </c>
      <c r="G2" s="7">
        <f t="shared" ref="G2:G264" si="0">(B2/1000)*(C2*1+D2*2)</f>
        <v>19091.951350000003</v>
      </c>
      <c r="H2" s="7">
        <f t="shared" ref="H2:H264" si="1">ABS(C2-ROUND(C2,0))+ABS(D2-ROUND(D2,0))</f>
        <v>0.51000000070780516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4412684.66</v>
      </c>
      <c r="D46" s="1">
        <f>'PR-RAS'!E50</f>
        <v>4022670.8400000003</v>
      </c>
      <c r="E46" s="1">
        <v>0</v>
      </c>
      <c r="F46" s="1">
        <v>0</v>
      </c>
      <c r="G46" s="2">
        <f t="shared" si="0"/>
        <v>560611.18530000001</v>
      </c>
      <c r="H46" s="2">
        <f t="shared" si="1"/>
        <v>0.49999999953433871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9527.2000000000007</v>
      </c>
      <c r="D50" s="1">
        <f>'PR-RAS'!E54</f>
        <v>6442</v>
      </c>
      <c r="E50" s="1">
        <v>0</v>
      </c>
      <c r="F50" s="1">
        <v>0</v>
      </c>
      <c r="G50" s="2">
        <f t="shared" si="0"/>
        <v>1098.1488000000002</v>
      </c>
      <c r="H50" s="2">
        <f t="shared" si="1"/>
        <v>0.2000000000007276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9527.2000000000007</v>
      </c>
      <c r="D53" s="1">
        <f>'PR-RAS'!E57</f>
        <v>6442</v>
      </c>
      <c r="E53" s="1">
        <v>0</v>
      </c>
      <c r="F53" s="1">
        <v>0</v>
      </c>
      <c r="G53" s="2">
        <f t="shared" si="0"/>
        <v>1165.3824</v>
      </c>
      <c r="H53" s="2">
        <f t="shared" si="1"/>
        <v>0.2000000000007276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2249992.94</v>
      </c>
      <c r="D64" s="1">
        <f>'PR-RAS'!E68</f>
        <v>2600410.7600000002</v>
      </c>
      <c r="E64" s="1">
        <v>0</v>
      </c>
      <c r="F64" s="1">
        <v>0</v>
      </c>
      <c r="G64" s="2">
        <f t="shared" si="0"/>
        <v>469401.31098000007</v>
      </c>
      <c r="H64" s="2">
        <f t="shared" si="1"/>
        <v>0.29999999981373549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2249063.94</v>
      </c>
      <c r="D65" s="1">
        <f>'PR-RAS'!E69</f>
        <v>2469071.2000000002</v>
      </c>
      <c r="E65" s="1">
        <v>0</v>
      </c>
      <c r="F65" s="1">
        <v>0</v>
      </c>
      <c r="G65" s="2">
        <f t="shared" si="0"/>
        <v>459981.20575999998</v>
      </c>
      <c r="H65" s="2">
        <f t="shared" si="1"/>
        <v>0.26000000024214387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929</v>
      </c>
      <c r="D66" s="1">
        <f>'PR-RAS'!E70</f>
        <v>131339.56</v>
      </c>
      <c r="E66" s="1">
        <v>0</v>
      </c>
      <c r="F66" s="1">
        <v>0</v>
      </c>
      <c r="G66" s="2">
        <f t="shared" si="0"/>
        <v>17134.5278</v>
      </c>
      <c r="H66" s="2">
        <f t="shared" si="1"/>
        <v>0.44000000000232831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2130105.89</v>
      </c>
      <c r="D70" s="1">
        <f>'PR-RAS'!E74</f>
        <v>1365932.9</v>
      </c>
      <c r="E70" s="1">
        <v>0</v>
      </c>
      <c r="F70" s="1">
        <v>0</v>
      </c>
      <c r="G70" s="2">
        <f t="shared" si="0"/>
        <v>335476.04661000002</v>
      </c>
      <c r="H70" s="2">
        <f t="shared" si="1"/>
        <v>0.2099999999627471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2130105.89</v>
      </c>
      <c r="D71" s="1">
        <f>'PR-RAS'!E75</f>
        <v>626945.43999999994</v>
      </c>
      <c r="E71" s="1">
        <v>0</v>
      </c>
      <c r="F71" s="1">
        <v>0</v>
      </c>
      <c r="G71" s="2">
        <f t="shared" si="0"/>
        <v>236879.77390000003</v>
      </c>
      <c r="H71" s="2">
        <f t="shared" si="1"/>
        <v>0.54999999981373549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738987.46</v>
      </c>
      <c r="E72" s="1">
        <v>0</v>
      </c>
      <c r="F72" s="1">
        <v>0</v>
      </c>
      <c r="G72" s="2">
        <f t="shared" si="0"/>
        <v>104936.21931999999</v>
      </c>
      <c r="H72" s="2">
        <f t="shared" si="1"/>
        <v>0.4599999999627471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23058.63</v>
      </c>
      <c r="D73" s="1">
        <f>'PR-RAS'!E77</f>
        <v>49885.18</v>
      </c>
      <c r="E73" s="1">
        <v>0</v>
      </c>
      <c r="F73" s="1">
        <v>0</v>
      </c>
      <c r="G73" s="2">
        <f t="shared" si="0"/>
        <v>8843.6872800000001</v>
      </c>
      <c r="H73" s="2">
        <f t="shared" si="1"/>
        <v>0.5499999999992724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3458.79</v>
      </c>
      <c r="D74" s="1">
        <f>'PR-RAS'!E78</f>
        <v>7482.78</v>
      </c>
      <c r="E74" s="1">
        <v>0</v>
      </c>
      <c r="F74" s="1">
        <v>0</v>
      </c>
      <c r="G74" s="2">
        <f t="shared" si="0"/>
        <v>1344.9775499999998</v>
      </c>
      <c r="H74" s="2">
        <f t="shared" si="1"/>
        <v>0.43000000000029104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19599.84</v>
      </c>
      <c r="D76" s="1">
        <f>'PR-RAS'!E80</f>
        <v>42402.400000000001</v>
      </c>
      <c r="E76" s="1">
        <v>0</v>
      </c>
      <c r="F76" s="1">
        <v>0</v>
      </c>
      <c r="G76" s="2">
        <f t="shared" si="0"/>
        <v>7830.348</v>
      </c>
      <c r="H76" s="2">
        <f t="shared" si="1"/>
        <v>0.56000000000130967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5.43</v>
      </c>
      <c r="D78" s="1">
        <f>'PR-RAS'!E82</f>
        <v>6.13</v>
      </c>
      <c r="E78" s="1">
        <v>0</v>
      </c>
      <c r="F78" s="1">
        <v>0</v>
      </c>
      <c r="G78" s="2">
        <f t="shared" si="0"/>
        <v>1.3621299999999998</v>
      </c>
      <c r="H78" s="2">
        <f t="shared" si="1"/>
        <v>0.55999999999999961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5.43</v>
      </c>
      <c r="D79" s="1">
        <f>'PR-RAS'!E83</f>
        <v>6.13</v>
      </c>
      <c r="E79" s="1">
        <v>0</v>
      </c>
      <c r="F79" s="1">
        <v>0</v>
      </c>
      <c r="G79" s="2">
        <f t="shared" si="0"/>
        <v>1.3798199999999998</v>
      </c>
      <c r="H79" s="2">
        <f t="shared" si="1"/>
        <v>0.55999999999999961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5.43</v>
      </c>
      <c r="D81" s="1">
        <f>'PR-RAS'!E85</f>
        <v>6.13</v>
      </c>
      <c r="E81" s="1">
        <v>0</v>
      </c>
      <c r="F81" s="1">
        <v>0</v>
      </c>
      <c r="G81" s="2">
        <f t="shared" si="0"/>
        <v>1.4151999999999998</v>
      </c>
      <c r="H81" s="2">
        <f t="shared" si="1"/>
        <v>0.55999999999999961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1543.1</v>
      </c>
      <c r="D102" s="1">
        <f>'PR-RAS'!E106</f>
        <v>6956.74</v>
      </c>
      <c r="E102" s="1">
        <v>0</v>
      </c>
      <c r="F102" s="1">
        <v>0</v>
      </c>
      <c r="G102" s="2">
        <f t="shared" si="0"/>
        <v>1561.1145800000002</v>
      </c>
      <c r="H102" s="2">
        <f t="shared" si="1"/>
        <v>0.36000000000012733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1543.1</v>
      </c>
      <c r="D108" s="1">
        <f>'PR-RAS'!E112</f>
        <v>6956.74</v>
      </c>
      <c r="E108" s="1">
        <v>0</v>
      </c>
      <c r="F108" s="1">
        <v>0</v>
      </c>
      <c r="G108" s="2">
        <f t="shared" si="0"/>
        <v>1653.8540599999999</v>
      </c>
      <c r="H108" s="2">
        <f t="shared" si="1"/>
        <v>0.36000000000012733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1543.1</v>
      </c>
      <c r="D113" s="1">
        <f>'PR-RAS'!E117</f>
        <v>6956.74</v>
      </c>
      <c r="E113" s="1">
        <v>0</v>
      </c>
      <c r="F113" s="1">
        <v>0</v>
      </c>
      <c r="G113" s="2">
        <f t="shared" si="0"/>
        <v>1731.13696</v>
      </c>
      <c r="H113" s="2">
        <f t="shared" si="1"/>
        <v>0.36000000000012733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28916.77</v>
      </c>
      <c r="D120" s="1">
        <f>'PR-RAS'!E124</f>
        <v>21504.06</v>
      </c>
      <c r="E120" s="1">
        <v>0</v>
      </c>
      <c r="F120" s="1">
        <v>0</v>
      </c>
      <c r="G120" s="2">
        <f t="shared" si="0"/>
        <v>8559.0619100000004</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28440.25</v>
      </c>
      <c r="D121" s="1">
        <f>'PR-RAS'!E125</f>
        <v>15065.2</v>
      </c>
      <c r="E121" s="1">
        <v>0</v>
      </c>
      <c r="F121" s="1">
        <v>0</v>
      </c>
      <c r="G121" s="2">
        <f t="shared" si="0"/>
        <v>7028.4780000000001</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28440.25</v>
      </c>
      <c r="D123" s="1">
        <f>'PR-RAS'!E127</f>
        <v>15065.2</v>
      </c>
      <c r="E123" s="1">
        <v>0</v>
      </c>
      <c r="F123" s="1">
        <v>0</v>
      </c>
      <c r="G123" s="2">
        <f t="shared" si="0"/>
        <v>7145.6193000000003</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476.52</v>
      </c>
      <c r="D124" s="1">
        <f>'PR-RAS'!E128</f>
        <v>6438.86</v>
      </c>
      <c r="E124" s="1">
        <v>0</v>
      </c>
      <c r="F124" s="1">
        <v>0</v>
      </c>
      <c r="G124" s="2">
        <f t="shared" si="0"/>
        <v>1642.57152</v>
      </c>
      <c r="H124" s="2">
        <f t="shared" si="1"/>
        <v>0.62000000000034561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460.02</v>
      </c>
      <c r="D125" s="1">
        <f>'PR-RAS'!E129</f>
        <v>6112.86</v>
      </c>
      <c r="E125" s="1">
        <v>0</v>
      </c>
      <c r="F125" s="1">
        <v>0</v>
      </c>
      <c r="G125" s="2">
        <f t="shared" si="0"/>
        <v>1573.0317599999998</v>
      </c>
      <c r="H125" s="2">
        <f t="shared" si="1"/>
        <v>0.16000000000030923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16.5</v>
      </c>
      <c r="D126" s="1">
        <f>'PR-RAS'!E130</f>
        <v>326</v>
      </c>
      <c r="E126" s="1">
        <v>0</v>
      </c>
      <c r="F126" s="1">
        <v>0</v>
      </c>
      <c r="G126" s="2">
        <f t="shared" si="0"/>
        <v>83.5625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783377.67</v>
      </c>
      <c r="D129" s="1">
        <f>'PR-RAS'!E133</f>
        <v>2881574.09</v>
      </c>
      <c r="E129" s="1">
        <v>0</v>
      </c>
      <c r="F129" s="1">
        <v>0</v>
      </c>
      <c r="G129" s="2">
        <f t="shared" si="0"/>
        <v>837955.3088</v>
      </c>
      <c r="H129" s="2">
        <f t="shared" si="1"/>
        <v>0.41999999980907887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783377.67</v>
      </c>
      <c r="D130" s="1">
        <f>'PR-RAS'!E134</f>
        <v>2881574.09</v>
      </c>
      <c r="E130" s="1">
        <v>0</v>
      </c>
      <c r="F130" s="1">
        <v>0</v>
      </c>
      <c r="G130" s="2">
        <f t="shared" si="0"/>
        <v>844501.83464999998</v>
      </c>
      <c r="H130" s="2">
        <f t="shared" si="1"/>
        <v>0.41999999980907887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739725.76</v>
      </c>
      <c r="D131" s="1">
        <f>'PR-RAS'!E135</f>
        <v>219099.26</v>
      </c>
      <c r="E131" s="1">
        <v>0</v>
      </c>
      <c r="F131" s="1">
        <v>0</v>
      </c>
      <c r="G131" s="2">
        <f t="shared" si="0"/>
        <v>153130.15640000001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43651.91</v>
      </c>
      <c r="D132" s="1">
        <f>'PR-RAS'!E136</f>
        <v>2662474.83</v>
      </c>
      <c r="E132" s="1">
        <v>0</v>
      </c>
      <c r="F132" s="1">
        <v>0</v>
      </c>
      <c r="G132" s="2">
        <f t="shared" si="0"/>
        <v>703286.80567000003</v>
      </c>
      <c r="H132" s="2">
        <f t="shared" si="1"/>
        <v>0.25999999992200173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3516743.4799999995</v>
      </c>
      <c r="D147" s="1">
        <f>'PR-RAS'!E151</f>
        <v>3681979.1</v>
      </c>
      <c r="E147" s="1">
        <v>0</v>
      </c>
      <c r="F147" s="1">
        <v>0</v>
      </c>
      <c r="G147" s="2">
        <f t="shared" si="0"/>
        <v>1588582.4452799999</v>
      </c>
      <c r="H147" s="2">
        <f t="shared" si="1"/>
        <v>0.57999999960884452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2168680.7199999997</v>
      </c>
      <c r="D148" s="1">
        <f>'PR-RAS'!E152</f>
        <v>2374395.94</v>
      </c>
      <c r="E148" s="1">
        <v>0</v>
      </c>
      <c r="F148" s="1">
        <v>0</v>
      </c>
      <c r="G148" s="2">
        <f t="shared" si="0"/>
        <v>1016868.4721999998</v>
      </c>
      <c r="H148" s="2">
        <f t="shared" si="1"/>
        <v>0.34000000031664968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1807532.94</v>
      </c>
      <c r="D149" s="1">
        <f>'PR-RAS'!E153</f>
        <v>1982631.04</v>
      </c>
      <c r="E149" s="1">
        <v>0</v>
      </c>
      <c r="F149" s="1">
        <v>0</v>
      </c>
      <c r="G149" s="2">
        <f t="shared" si="0"/>
        <v>854373.66295999987</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1784035.63</v>
      </c>
      <c r="D150" s="1">
        <f>'PR-RAS'!E154</f>
        <v>1949400.24</v>
      </c>
      <c r="E150" s="1">
        <v>0</v>
      </c>
      <c r="F150" s="1">
        <v>0</v>
      </c>
      <c r="G150" s="2">
        <f t="shared" si="0"/>
        <v>846742.5803899999</v>
      </c>
      <c r="H150" s="2">
        <f t="shared" si="1"/>
        <v>0.61000000010244548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22164.1</v>
      </c>
      <c r="D152" s="1">
        <f>'PR-RAS'!E156</f>
        <v>31489.82</v>
      </c>
      <c r="E152" s="1">
        <v>0</v>
      </c>
      <c r="F152" s="1">
        <v>0</v>
      </c>
      <c r="G152" s="2">
        <f t="shared" si="0"/>
        <v>12856.704739999997</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1333.21</v>
      </c>
      <c r="D153" s="1">
        <f>'PR-RAS'!E157</f>
        <v>1740.98</v>
      </c>
      <c r="E153" s="1">
        <v>0</v>
      </c>
      <c r="F153" s="1">
        <v>0</v>
      </c>
      <c r="G153" s="2">
        <f t="shared" si="0"/>
        <v>731.90584000000001</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77001.17</v>
      </c>
      <c r="D154" s="1">
        <f>'PR-RAS'!E158</f>
        <v>76694.44</v>
      </c>
      <c r="E154" s="1">
        <v>0</v>
      </c>
      <c r="F154" s="1">
        <v>0</v>
      </c>
      <c r="G154" s="2">
        <f t="shared" si="0"/>
        <v>35249.677649999998</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284146.61</v>
      </c>
      <c r="D155" s="1">
        <f>'PR-RAS'!E159</f>
        <v>315070.46000000002</v>
      </c>
      <c r="E155" s="1">
        <v>0</v>
      </c>
      <c r="F155" s="1">
        <v>0</v>
      </c>
      <c r="G155" s="2">
        <f t="shared" si="0"/>
        <v>140800.27962000002</v>
      </c>
      <c r="H155" s="2">
        <f t="shared" si="1"/>
        <v>0.8500000000349246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283978.21999999997</v>
      </c>
      <c r="D157" s="1">
        <f>'PR-RAS'!E161</f>
        <v>314997.27</v>
      </c>
      <c r="E157" s="1">
        <v>0</v>
      </c>
      <c r="F157" s="1">
        <v>0</v>
      </c>
      <c r="G157" s="2">
        <f t="shared" si="0"/>
        <v>142579.75056000001</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168.39</v>
      </c>
      <c r="D158" s="1">
        <f>'PR-RAS'!E162</f>
        <v>73.19</v>
      </c>
      <c r="E158" s="1">
        <v>0</v>
      </c>
      <c r="F158" s="1">
        <v>0</v>
      </c>
      <c r="G158" s="2">
        <f t="shared" si="0"/>
        <v>49.418889999999998</v>
      </c>
      <c r="H158" s="2">
        <f t="shared" si="1"/>
        <v>0.57999999999998408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769188.09</v>
      </c>
      <c r="D159" s="1">
        <f>'PR-RAS'!E163</f>
        <v>402680.17</v>
      </c>
      <c r="E159" s="1">
        <v>0</v>
      </c>
      <c r="F159" s="1">
        <v>0</v>
      </c>
      <c r="G159" s="2">
        <f t="shared" si="0"/>
        <v>248778.65193999998</v>
      </c>
      <c r="H159" s="2">
        <f t="shared" si="1"/>
        <v>0.25999999995110556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374966.17</v>
      </c>
      <c r="D160" s="1">
        <f>'PR-RAS'!E164</f>
        <v>89393.239999999991</v>
      </c>
      <c r="E160" s="1">
        <v>0</v>
      </c>
      <c r="F160" s="1">
        <v>0</v>
      </c>
      <c r="G160" s="2">
        <f t="shared" si="0"/>
        <v>88046.67134999999</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147272.19</v>
      </c>
      <c r="D161" s="1">
        <f>'PR-RAS'!E165</f>
        <v>14435.24</v>
      </c>
      <c r="E161" s="1">
        <v>0</v>
      </c>
      <c r="F161" s="1">
        <v>0</v>
      </c>
      <c r="G161" s="2">
        <f t="shared" si="0"/>
        <v>28182.827200000003</v>
      </c>
      <c r="H161" s="2">
        <f t="shared" si="1"/>
        <v>0.43000000000211003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43719.27</v>
      </c>
      <c r="D162" s="1">
        <f>'PR-RAS'!E166</f>
        <v>42354.28</v>
      </c>
      <c r="E162" s="1">
        <v>0</v>
      </c>
      <c r="F162" s="1">
        <v>0</v>
      </c>
      <c r="G162" s="2">
        <f t="shared" si="0"/>
        <v>20676.88063</v>
      </c>
      <c r="H162" s="2">
        <f t="shared" si="1"/>
        <v>0.54999999999563443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183623.51</v>
      </c>
      <c r="D163" s="1">
        <f>'PR-RAS'!E167</f>
        <v>32259.22</v>
      </c>
      <c r="E163" s="1">
        <v>0</v>
      </c>
      <c r="F163" s="1">
        <v>0</v>
      </c>
      <c r="G163" s="2">
        <f t="shared" si="0"/>
        <v>40198.995900000002</v>
      </c>
      <c r="H163" s="2">
        <f t="shared" si="1"/>
        <v>0.70999999999185093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351.2</v>
      </c>
      <c r="D164" s="1">
        <f>'PR-RAS'!E168</f>
        <v>344.5</v>
      </c>
      <c r="E164" s="1">
        <v>0</v>
      </c>
      <c r="F164" s="1">
        <v>0</v>
      </c>
      <c r="G164" s="2">
        <f t="shared" si="0"/>
        <v>169.55260000000001</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42660.869999999995</v>
      </c>
      <c r="D165" s="1">
        <f>'PR-RAS'!E169</f>
        <v>25217.11</v>
      </c>
      <c r="E165" s="1">
        <v>0</v>
      </c>
      <c r="F165" s="1">
        <v>0</v>
      </c>
      <c r="G165" s="2">
        <f t="shared" si="0"/>
        <v>15267.59476</v>
      </c>
      <c r="H165" s="2">
        <f t="shared" si="1"/>
        <v>0.24000000000523869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18792.96</v>
      </c>
      <c r="D166" s="1">
        <f>'PR-RAS'!E170</f>
        <v>11516.99</v>
      </c>
      <c r="E166" s="1">
        <v>0</v>
      </c>
      <c r="F166" s="1">
        <v>0</v>
      </c>
      <c r="G166" s="2">
        <f t="shared" si="0"/>
        <v>6901.4451000000008</v>
      </c>
      <c r="H166" s="2">
        <f t="shared" si="1"/>
        <v>5.0000000001091394E-2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4944.99</v>
      </c>
      <c r="D167" s="1">
        <f>'PR-RAS'!E171</f>
        <v>4902.42</v>
      </c>
      <c r="E167" s="1">
        <v>0</v>
      </c>
      <c r="F167" s="1">
        <v>0</v>
      </c>
      <c r="G167" s="2">
        <f t="shared" si="0"/>
        <v>2448.4717800000003</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134.83000000000001</v>
      </c>
      <c r="D168" s="1">
        <f>'PR-RAS'!E172</f>
        <v>136.5</v>
      </c>
      <c r="E168" s="1">
        <v>0</v>
      </c>
      <c r="F168" s="1">
        <v>0</v>
      </c>
      <c r="G168" s="2">
        <f t="shared" si="0"/>
        <v>68.107610000000008</v>
      </c>
      <c r="H168" s="2">
        <f t="shared" si="1"/>
        <v>0.66999999999998749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7012.12</v>
      </c>
      <c r="D169" s="1">
        <f>'PR-RAS'!E173</f>
        <v>4766.1099999999997</v>
      </c>
      <c r="E169" s="1">
        <v>0</v>
      </c>
      <c r="F169" s="1">
        <v>0</v>
      </c>
      <c r="G169" s="2">
        <f t="shared" si="0"/>
        <v>2779.4491200000002</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11124.47</v>
      </c>
      <c r="D170" s="1">
        <f>'PR-RAS'!E174</f>
        <v>3785.09</v>
      </c>
      <c r="E170" s="1">
        <v>0</v>
      </c>
      <c r="F170" s="1">
        <v>0</v>
      </c>
      <c r="G170" s="2">
        <f t="shared" si="0"/>
        <v>3159.3958500000003</v>
      </c>
      <c r="H170" s="2">
        <f t="shared" si="1"/>
        <v>0.55999999999949068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651.5</v>
      </c>
      <c r="D172" s="1">
        <f>'PR-RAS'!E176</f>
        <v>110</v>
      </c>
      <c r="E172" s="1">
        <v>0</v>
      </c>
      <c r="F172" s="1">
        <v>0</v>
      </c>
      <c r="G172" s="2">
        <f t="shared" si="0"/>
        <v>149.0265</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311495.98</v>
      </c>
      <c r="D173" s="1">
        <f>'PR-RAS'!E177</f>
        <v>177234.38</v>
      </c>
      <c r="E173" s="1">
        <v>0</v>
      </c>
      <c r="F173" s="1">
        <v>0</v>
      </c>
      <c r="G173" s="2">
        <f t="shared" si="0"/>
        <v>114545.93527999999</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2788.02</v>
      </c>
      <c r="D174" s="1">
        <f>'PR-RAS'!E178</f>
        <v>6772.08</v>
      </c>
      <c r="E174" s="1">
        <v>0</v>
      </c>
      <c r="F174" s="1">
        <v>0</v>
      </c>
      <c r="G174" s="2">
        <f t="shared" si="0"/>
        <v>2825.4671399999997</v>
      </c>
      <c r="H174" s="2">
        <f t="shared" si="1"/>
        <v>9.9999999999909051E-2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16877.419999999998</v>
      </c>
      <c r="D175" s="1">
        <f>'PR-RAS'!E179</f>
        <v>14041.49</v>
      </c>
      <c r="E175" s="1">
        <v>0</v>
      </c>
      <c r="F175" s="1">
        <v>0</v>
      </c>
      <c r="G175" s="2">
        <f t="shared" si="0"/>
        <v>7823.1095999999989</v>
      </c>
      <c r="H175" s="2">
        <f t="shared" si="1"/>
        <v>0.90999999999803549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124574.62</v>
      </c>
      <c r="D176" s="1">
        <f>'PR-RAS'!E180</f>
        <v>816.25</v>
      </c>
      <c r="E176" s="1">
        <v>0</v>
      </c>
      <c r="F176" s="1">
        <v>0</v>
      </c>
      <c r="G176" s="2">
        <f t="shared" si="0"/>
        <v>22086.245999999999</v>
      </c>
      <c r="H176" s="2">
        <f t="shared" si="1"/>
        <v>0.63000000000465661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6258.34</v>
      </c>
      <c r="D177" s="1">
        <f>'PR-RAS'!E181</f>
        <v>6154.84</v>
      </c>
      <c r="E177" s="1">
        <v>0</v>
      </c>
      <c r="F177" s="1">
        <v>0</v>
      </c>
      <c r="G177" s="2">
        <f t="shared" si="0"/>
        <v>3267.9715200000001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11395.48</v>
      </c>
      <c r="D178" s="1">
        <f>'PR-RAS'!E182</f>
        <v>35745.480000000003</v>
      </c>
      <c r="E178" s="1">
        <v>0</v>
      </c>
      <c r="F178" s="1">
        <v>0</v>
      </c>
      <c r="G178" s="2">
        <f t="shared" si="0"/>
        <v>14670.899879999999</v>
      </c>
      <c r="H178" s="2">
        <f t="shared" si="1"/>
        <v>0.96000000000276486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4778.13</v>
      </c>
      <c r="D179" s="1">
        <f>'PR-RAS'!E183</f>
        <v>5935.6</v>
      </c>
      <c r="E179" s="1">
        <v>0</v>
      </c>
      <c r="F179" s="1">
        <v>0</v>
      </c>
      <c r="G179" s="2">
        <f t="shared" si="0"/>
        <v>2963.5807400000003</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116285.97</v>
      </c>
      <c r="D180" s="1">
        <f>'PR-RAS'!E184</f>
        <v>98915.7</v>
      </c>
      <c r="E180" s="1">
        <v>0</v>
      </c>
      <c r="F180" s="1">
        <v>0</v>
      </c>
      <c r="G180" s="2">
        <f t="shared" si="0"/>
        <v>56227.009229999996</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9632.7199999999993</v>
      </c>
      <c r="D181" s="1">
        <f>'PR-RAS'!E185</f>
        <v>3202.87</v>
      </c>
      <c r="E181" s="1">
        <v>0</v>
      </c>
      <c r="F181" s="1">
        <v>0</v>
      </c>
      <c r="G181" s="2">
        <f t="shared" si="0"/>
        <v>2886.9227999999998</v>
      </c>
      <c r="H181" s="2">
        <f t="shared" si="1"/>
        <v>0.41000000000076398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18905.28</v>
      </c>
      <c r="D182" s="1">
        <f>'PR-RAS'!E186</f>
        <v>5650.07</v>
      </c>
      <c r="E182" s="1">
        <v>0</v>
      </c>
      <c r="F182" s="1">
        <v>0</v>
      </c>
      <c r="G182" s="2">
        <f t="shared" si="0"/>
        <v>5467.1810199999991</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19231.37</v>
      </c>
      <c r="D183" s="1">
        <f>'PR-RAS'!E187</f>
        <v>90853.92</v>
      </c>
      <c r="E183" s="1">
        <v>0</v>
      </c>
      <c r="F183" s="1">
        <v>0</v>
      </c>
      <c r="G183" s="2">
        <f t="shared" si="0"/>
        <v>36570.936219999996</v>
      </c>
      <c r="H183" s="2">
        <f t="shared" si="1"/>
        <v>0.4500000000007276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20833.7</v>
      </c>
      <c r="D184" s="1">
        <f>'PR-RAS'!E188</f>
        <v>19981.52</v>
      </c>
      <c r="E184" s="1">
        <v>0</v>
      </c>
      <c r="F184" s="1">
        <v>0</v>
      </c>
      <c r="G184" s="2">
        <f t="shared" si="0"/>
        <v>11125.80342</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4927.74</v>
      </c>
      <c r="D185" s="1">
        <f>'PR-RAS'!E189</f>
        <v>9938.89</v>
      </c>
      <c r="E185" s="1">
        <v>0</v>
      </c>
      <c r="F185" s="1">
        <v>0</v>
      </c>
      <c r="G185" s="2">
        <f t="shared" si="0"/>
        <v>4564.2156799999993</v>
      </c>
      <c r="H185" s="2">
        <f t="shared" si="1"/>
        <v>0.37000000000080036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1830.27</v>
      </c>
      <c r="D187" s="1">
        <f>'PR-RAS'!E191</f>
        <v>707.98</v>
      </c>
      <c r="E187" s="1">
        <v>0</v>
      </c>
      <c r="F187" s="1">
        <v>0</v>
      </c>
      <c r="G187" s="2">
        <f t="shared" si="0"/>
        <v>603.79877999999997</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324.08999999999997</v>
      </c>
      <c r="D188" s="1">
        <f>'PR-RAS'!E192</f>
        <v>176.72</v>
      </c>
      <c r="E188" s="1">
        <v>0</v>
      </c>
      <c r="F188" s="1">
        <v>0</v>
      </c>
      <c r="G188" s="2">
        <f t="shared" si="0"/>
        <v>126.69811</v>
      </c>
      <c r="H188" s="2">
        <f t="shared" si="1"/>
        <v>0.36999999999997613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3939.37</v>
      </c>
      <c r="D189" s="1">
        <f>'PR-RAS'!E193</f>
        <v>675.62</v>
      </c>
      <c r="E189" s="1">
        <v>0</v>
      </c>
      <c r="F189" s="1">
        <v>0</v>
      </c>
      <c r="G189" s="2">
        <f t="shared" si="0"/>
        <v>994.63467999999989</v>
      </c>
      <c r="H189" s="2">
        <f t="shared" si="1"/>
        <v>0.74999999999988631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2882.58</v>
      </c>
      <c r="D190" s="1">
        <f>'PR-RAS'!E194</f>
        <v>2365.6999999999998</v>
      </c>
      <c r="E190" s="1">
        <v>0</v>
      </c>
      <c r="F190" s="1">
        <v>0</v>
      </c>
      <c r="G190" s="2">
        <f t="shared" si="0"/>
        <v>1439.0422199999998</v>
      </c>
      <c r="H190" s="2">
        <f t="shared" si="1"/>
        <v>0.72000000000025466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6929.65</v>
      </c>
      <c r="D191" s="1">
        <f>'PR-RAS'!E195</f>
        <v>6116.61</v>
      </c>
      <c r="E191" s="1">
        <v>0</v>
      </c>
      <c r="F191" s="1">
        <v>0</v>
      </c>
      <c r="G191" s="2">
        <f t="shared" si="0"/>
        <v>3640.9452999999999</v>
      </c>
      <c r="H191" s="2">
        <f t="shared" si="1"/>
        <v>0.74000000000069122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5619.5999999999995</v>
      </c>
      <c r="D192" s="1">
        <f>'PR-RAS'!E196</f>
        <v>3861.13</v>
      </c>
      <c r="E192" s="1">
        <v>0</v>
      </c>
      <c r="F192" s="1">
        <v>0</v>
      </c>
      <c r="G192" s="2">
        <f t="shared" si="0"/>
        <v>2548.2952600000003</v>
      </c>
      <c r="H192" s="2">
        <f t="shared" si="1"/>
        <v>0.53000000000065484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5619.5999999999995</v>
      </c>
      <c r="D206" s="1">
        <f>'PR-RAS'!E210</f>
        <v>3861.13</v>
      </c>
      <c r="E206" s="1">
        <v>0</v>
      </c>
      <c r="F206" s="1">
        <v>0</v>
      </c>
      <c r="G206" s="2">
        <f t="shared" si="0"/>
        <v>2735.0812999999998</v>
      </c>
      <c r="H206" s="2">
        <f t="shared" si="1"/>
        <v>0.53000000000065484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1221.52</v>
      </c>
      <c r="D207" s="1">
        <f>'PR-RAS'!E211</f>
        <v>1399.91</v>
      </c>
      <c r="E207" s="1">
        <v>0</v>
      </c>
      <c r="F207" s="1">
        <v>0</v>
      </c>
      <c r="G207" s="2">
        <f t="shared" si="0"/>
        <v>828.39603999999997</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133.18</v>
      </c>
      <c r="D208" s="1">
        <f>'PR-RAS'!E212</f>
        <v>0</v>
      </c>
      <c r="E208" s="1">
        <v>0</v>
      </c>
      <c r="F208" s="1">
        <v>0</v>
      </c>
      <c r="G208" s="2">
        <f t="shared" si="0"/>
        <v>27.568259999999999</v>
      </c>
      <c r="H208" s="2">
        <f t="shared" si="1"/>
        <v>0.18000000000000682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4264.8999999999996</v>
      </c>
      <c r="D209" s="1">
        <f>'PR-RAS'!E213</f>
        <v>2461.2199999999998</v>
      </c>
      <c r="E209" s="1">
        <v>0</v>
      </c>
      <c r="F209" s="1">
        <v>0</v>
      </c>
      <c r="G209" s="2">
        <f t="shared" si="0"/>
        <v>1910.9667199999999</v>
      </c>
      <c r="H209" s="2">
        <f t="shared" si="1"/>
        <v>0.32000000000016371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12852.52</v>
      </c>
      <c r="D211" s="1">
        <f>'PR-RAS'!E215</f>
        <v>84704.43</v>
      </c>
      <c r="E211" s="1">
        <v>0</v>
      </c>
      <c r="F211" s="1">
        <v>0</v>
      </c>
      <c r="G211" s="2">
        <f t="shared" si="0"/>
        <v>38274.88979999999</v>
      </c>
      <c r="H211" s="2">
        <f t="shared" si="1"/>
        <v>0.90999999999257852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12852.52</v>
      </c>
      <c r="D219" s="1">
        <f>'PR-RAS'!E223</f>
        <v>84704.43</v>
      </c>
      <c r="E219" s="1">
        <v>0</v>
      </c>
      <c r="F219" s="1">
        <v>0</v>
      </c>
      <c r="G219" s="2">
        <f t="shared" si="0"/>
        <v>39732.980839999997</v>
      </c>
      <c r="H219" s="2">
        <f t="shared" si="1"/>
        <v>0.90999999999257852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43112.26</v>
      </c>
      <c r="D220" s="1">
        <f>'PR-RAS'!E224</f>
        <v>117489.41</v>
      </c>
      <c r="E220" s="1">
        <v>0</v>
      </c>
      <c r="F220" s="1">
        <v>0</v>
      </c>
      <c r="G220" s="2">
        <f t="shared" si="0"/>
        <v>60901.946520000005</v>
      </c>
      <c r="H220" s="2">
        <f t="shared" si="1"/>
        <v>0.67000000000552973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43112.26</v>
      </c>
      <c r="D243" s="1">
        <f>'PR-RAS'!E247</f>
        <v>117489.41</v>
      </c>
      <c r="E243" s="1">
        <v>0</v>
      </c>
      <c r="F243" s="1">
        <v>0</v>
      </c>
      <c r="G243" s="2">
        <f t="shared" si="0"/>
        <v>67298.041360000003</v>
      </c>
      <c r="H243" s="2">
        <f t="shared" si="1"/>
        <v>0.67000000000552973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6466.83</v>
      </c>
      <c r="D244" s="1">
        <f>'PR-RAS'!E248</f>
        <v>17623.419999999998</v>
      </c>
      <c r="E244" s="1">
        <v>0</v>
      </c>
      <c r="F244" s="1">
        <v>0</v>
      </c>
      <c r="G244" s="2">
        <f t="shared" si="0"/>
        <v>10136.42181</v>
      </c>
      <c r="H244" s="2">
        <f t="shared" si="1"/>
        <v>0.58999999999832653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36645.43</v>
      </c>
      <c r="D246" s="1">
        <f>'PR-RAS'!E250</f>
        <v>99865.99</v>
      </c>
      <c r="E246" s="1">
        <v>0</v>
      </c>
      <c r="F246" s="1">
        <v>0</v>
      </c>
      <c r="G246" s="2">
        <f t="shared" si="0"/>
        <v>57912.465450000003</v>
      </c>
      <c r="H246" s="2">
        <f t="shared" si="1"/>
        <v>0.43999999999505235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460</v>
      </c>
      <c r="D248" s="1">
        <f>'PR-RAS'!E252</f>
        <v>340</v>
      </c>
      <c r="E248" s="1">
        <v>0</v>
      </c>
      <c r="F248" s="1">
        <v>0</v>
      </c>
      <c r="G248" s="2">
        <f t="shared" si="0"/>
        <v>281.58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460</v>
      </c>
      <c r="D255" s="1">
        <f>'PR-RAS'!E259</f>
        <v>340</v>
      </c>
      <c r="E255" s="1">
        <v>0</v>
      </c>
      <c r="F255" s="1">
        <v>0</v>
      </c>
      <c r="G255" s="2">
        <f t="shared" si="0"/>
        <v>289.56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340</v>
      </c>
      <c r="E256" s="1">
        <v>0</v>
      </c>
      <c r="F256" s="1">
        <v>0</v>
      </c>
      <c r="G256" s="2">
        <f t="shared" si="0"/>
        <v>290.7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516830.29</v>
      </c>
      <c r="D259" s="1">
        <f>'PR-RAS'!E263</f>
        <v>698508.0199999999</v>
      </c>
      <c r="E259" s="1">
        <v>0</v>
      </c>
      <c r="F259" s="1">
        <v>0</v>
      </c>
      <c r="G259" s="2">
        <f t="shared" si="0"/>
        <v>493772.35313999996</v>
      </c>
      <c r="H259" s="2">
        <f t="shared" si="1"/>
        <v>0.30999999988125637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516321.29</v>
      </c>
      <c r="D260" s="1">
        <f>'PR-RAS'!E264</f>
        <v>698508.0199999999</v>
      </c>
      <c r="E260" s="1">
        <v>0</v>
      </c>
      <c r="F260" s="1">
        <v>0</v>
      </c>
      <c r="G260" s="2">
        <f t="shared" si="0"/>
        <v>495554.36846999999</v>
      </c>
      <c r="H260" s="2">
        <f t="shared" si="1"/>
        <v>0.30999999988125637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90.57</v>
      </c>
      <c r="D262" s="1">
        <f>'PR-RAS'!E266</f>
        <v>64.58</v>
      </c>
      <c r="E262" s="1">
        <v>0</v>
      </c>
      <c r="F262" s="1">
        <v>0</v>
      </c>
      <c r="G262" s="2">
        <f t="shared" si="0"/>
        <v>57.349530000000001</v>
      </c>
      <c r="H262" s="2">
        <f t="shared" si="1"/>
        <v>0.85000000000000853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516230.72</v>
      </c>
      <c r="D263" s="1">
        <f>'PR-RAS'!E267</f>
        <v>698443.44</v>
      </c>
      <c r="E263" s="1">
        <v>0</v>
      </c>
      <c r="F263" s="1">
        <v>0</v>
      </c>
      <c r="G263" s="2">
        <f t="shared" si="0"/>
        <v>501236.8112</v>
      </c>
      <c r="H263" s="2">
        <f t="shared" si="1"/>
        <v>0.71999999997206032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509</v>
      </c>
      <c r="D269" s="1">
        <f>'PR-RAS'!E273</f>
        <v>0</v>
      </c>
      <c r="E269" s="1">
        <v>0</v>
      </c>
      <c r="F269" s="1">
        <v>0</v>
      </c>
      <c r="G269" s="2">
        <f t="shared" si="8"/>
        <v>136.41200000000001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509</v>
      </c>
      <c r="D273" s="1">
        <f>'PR-RAS'!E277</f>
        <v>0</v>
      </c>
      <c r="E273" s="1">
        <v>0</v>
      </c>
      <c r="F273" s="1">
        <v>0</v>
      </c>
      <c r="G273" s="2">
        <f t="shared" si="8"/>
        <v>138.44800000000001</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3516743.4799999995</v>
      </c>
      <c r="D285" s="1">
        <f>'PR-RAS'!E289</f>
        <v>3681979.1</v>
      </c>
      <c r="E285" s="1">
        <v>0</v>
      </c>
      <c r="F285" s="1">
        <v>0</v>
      </c>
      <c r="G285" s="2">
        <f t="shared" si="8"/>
        <v>3090119.2771199998</v>
      </c>
      <c r="H285" s="2">
        <f t="shared" si="9"/>
        <v>0.57999999960884452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1709784.1499999994</v>
      </c>
      <c r="D286" s="1">
        <f>'PR-RAS'!E290</f>
        <v>3250732.7600000002</v>
      </c>
      <c r="E286" s="1">
        <v>0</v>
      </c>
      <c r="F286" s="1">
        <v>0</v>
      </c>
      <c r="G286" s="2">
        <f t="shared" si="8"/>
        <v>2340206.1559499996</v>
      </c>
      <c r="H286" s="2">
        <f t="shared" si="9"/>
        <v>0.38999999919906259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487762.23</v>
      </c>
      <c r="D288" s="1">
        <f>'PR-RAS'!E292</f>
        <v>106472.25</v>
      </c>
      <c r="E288" s="1">
        <v>0</v>
      </c>
      <c r="F288" s="1">
        <v>0</v>
      </c>
      <c r="G288" s="2">
        <f t="shared" si="8"/>
        <v>201102.83150999999</v>
      </c>
      <c r="H288" s="2">
        <f t="shared" si="9"/>
        <v>0.47999999998137355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1301.9100000000001</v>
      </c>
      <c r="D290" s="1">
        <f>'PR-RAS'!E294</f>
        <v>588.88</v>
      </c>
      <c r="E290" s="1">
        <v>0</v>
      </c>
      <c r="F290" s="1">
        <v>0</v>
      </c>
      <c r="G290" s="2">
        <f t="shared" si="8"/>
        <v>716.62463000000002</v>
      </c>
      <c r="H290" s="2">
        <f t="shared" si="9"/>
        <v>0.20999999999992269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1301.9100000000001</v>
      </c>
      <c r="D291" s="1">
        <f>'PR-RAS'!E295</f>
        <v>588.88</v>
      </c>
      <c r="E291" s="1">
        <v>0</v>
      </c>
      <c r="F291" s="1">
        <v>0</v>
      </c>
      <c r="G291" s="2">
        <f t="shared" si="8"/>
        <v>719.10429999999997</v>
      </c>
      <c r="H291" s="2">
        <f t="shared" si="9"/>
        <v>0.20999999999992269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2092505.9400000002</v>
      </c>
      <c r="D345" s="1">
        <f>'PR-RAS'!E350</f>
        <v>2634575.62</v>
      </c>
      <c r="E345" s="1">
        <v>0</v>
      </c>
      <c r="F345" s="1">
        <v>0</v>
      </c>
      <c r="G345" s="2">
        <f t="shared" si="8"/>
        <v>2532410.0699200002</v>
      </c>
      <c r="H345" s="2">
        <f t="shared" si="9"/>
        <v>0.43999999971129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158189.26999999999</v>
      </c>
      <c r="D346" s="1">
        <f>'PR-RAS'!E351</f>
        <v>2209334.27</v>
      </c>
      <c r="E346" s="1">
        <v>0</v>
      </c>
      <c r="F346" s="1">
        <v>0</v>
      </c>
      <c r="G346" s="2">
        <f t="shared" si="8"/>
        <v>1579015.9444499998</v>
      </c>
      <c r="H346" s="2">
        <f t="shared" si="9"/>
        <v>0.54000000000814907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158189.26999999999</v>
      </c>
      <c r="D351" s="1">
        <f>'PR-RAS'!E356</f>
        <v>2209334.27</v>
      </c>
      <c r="E351" s="1">
        <v>0</v>
      </c>
      <c r="F351" s="1">
        <v>0</v>
      </c>
      <c r="G351" s="2">
        <f t="shared" si="8"/>
        <v>1601900.2334999999</v>
      </c>
      <c r="H351" s="2">
        <f t="shared" si="9"/>
        <v>0.54000000000814907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158189.26999999999</v>
      </c>
      <c r="D355" s="1">
        <f>'PR-RAS'!E360</f>
        <v>2209334.27</v>
      </c>
      <c r="E355" s="1">
        <v>0</v>
      </c>
      <c r="F355" s="1">
        <v>0</v>
      </c>
      <c r="G355" s="2">
        <f t="shared" si="8"/>
        <v>1620207.6647399997</v>
      </c>
      <c r="H355" s="2">
        <f t="shared" si="9"/>
        <v>0.54000000000814907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1934316.6700000002</v>
      </c>
      <c r="D358" s="1">
        <f>'PR-RAS'!E363</f>
        <v>425241.35000000003</v>
      </c>
      <c r="E358" s="1">
        <v>0</v>
      </c>
      <c r="F358" s="1">
        <v>0</v>
      </c>
      <c r="G358" s="2">
        <f t="shared" si="8"/>
        <v>994173.37508999999</v>
      </c>
      <c r="H358" s="2">
        <f t="shared" si="9"/>
        <v>0.67999999987659976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1885329.31</v>
      </c>
      <c r="D364" s="1">
        <f>'PR-RAS'!E369</f>
        <v>369946.59</v>
      </c>
      <c r="E364" s="1">
        <v>0</v>
      </c>
      <c r="F364" s="1">
        <v>0</v>
      </c>
      <c r="G364" s="2">
        <f t="shared" si="8"/>
        <v>952955.76387000002</v>
      </c>
      <c r="H364" s="2">
        <f t="shared" si="9"/>
        <v>0.72000000003026798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184821.8</v>
      </c>
      <c r="D365" s="1">
        <f>'PR-RAS'!E370</f>
        <v>10007.36</v>
      </c>
      <c r="E365" s="1">
        <v>0</v>
      </c>
      <c r="F365" s="1">
        <v>0</v>
      </c>
      <c r="G365" s="2">
        <f t="shared" si="8"/>
        <v>74560.493279999995</v>
      </c>
      <c r="H365" s="2">
        <f t="shared" si="9"/>
        <v>0.56000000001222361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1189.23</v>
      </c>
      <c r="E370" s="1">
        <v>0</v>
      </c>
      <c r="F370" s="1">
        <v>0</v>
      </c>
      <c r="G370" s="2">
        <f t="shared" si="8"/>
        <v>877.65174000000002</v>
      </c>
      <c r="H370" s="2">
        <f t="shared" si="9"/>
        <v>0.23000000000001819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1700507.51</v>
      </c>
      <c r="D371" s="1">
        <f>'PR-RAS'!E376</f>
        <v>358750</v>
      </c>
      <c r="E371" s="1">
        <v>0</v>
      </c>
      <c r="F371" s="1">
        <v>0</v>
      </c>
      <c r="G371" s="2">
        <f t="shared" si="8"/>
        <v>894662.77869999991</v>
      </c>
      <c r="H371" s="2">
        <f t="shared" si="9"/>
        <v>0.48999999999068677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34849.57</v>
      </c>
      <c r="D378" s="1">
        <f>'PR-RAS'!E383</f>
        <v>55294.76</v>
      </c>
      <c r="E378" s="1">
        <v>0</v>
      </c>
      <c r="F378" s="1">
        <v>0</v>
      </c>
      <c r="G378" s="2">
        <f t="shared" si="8"/>
        <v>54830.536930000002</v>
      </c>
      <c r="H378" s="2">
        <f t="shared" si="9"/>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34849.57</v>
      </c>
      <c r="D379" s="1">
        <f>'PR-RAS'!E384</f>
        <v>55294.76</v>
      </c>
      <c r="E379" s="1">
        <v>0</v>
      </c>
      <c r="F379" s="1">
        <v>0</v>
      </c>
      <c r="G379" s="2">
        <f t="shared" si="8"/>
        <v>54975.976020000002</v>
      </c>
      <c r="H379" s="2">
        <f t="shared" si="9"/>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14137.79</v>
      </c>
      <c r="D386" s="1">
        <f>'PR-RAS'!E391</f>
        <v>0</v>
      </c>
      <c r="E386" s="1">
        <v>0</v>
      </c>
      <c r="F386" s="1">
        <v>0</v>
      </c>
      <c r="G386" s="2">
        <f t="shared" si="8"/>
        <v>5443.0491500000007</v>
      </c>
      <c r="H386" s="2">
        <f t="shared" si="9"/>
        <v>0.20999999999912689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14137.79</v>
      </c>
      <c r="D388" s="1">
        <f>'PR-RAS'!E393</f>
        <v>0</v>
      </c>
      <c r="E388" s="1">
        <v>0</v>
      </c>
      <c r="F388" s="1">
        <v>0</v>
      </c>
      <c r="G388" s="2">
        <f t="shared" si="8"/>
        <v>5471.3247300000003</v>
      </c>
      <c r="H388" s="2">
        <f t="shared" si="9"/>
        <v>0.20999999999912689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2092505.9400000002</v>
      </c>
      <c r="D403" s="1">
        <f>'PR-RAS'!E408</f>
        <v>2634575.62</v>
      </c>
      <c r="E403" s="1">
        <v>0</v>
      </c>
      <c r="F403" s="1">
        <v>0</v>
      </c>
      <c r="G403" s="2">
        <f t="shared" si="8"/>
        <v>2959386.1863600006</v>
      </c>
      <c r="H403" s="2">
        <f t="shared" si="9"/>
        <v>0.43999999971129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5226527.629999999</v>
      </c>
      <c r="D407" s="1">
        <f>'PR-RAS'!E412</f>
        <v>6932711.8600000003</v>
      </c>
      <c r="E407" s="1">
        <v>0</v>
      </c>
      <c r="F407" s="1">
        <v>0</v>
      </c>
      <c r="G407" s="2">
        <f t="shared" si="8"/>
        <v>7751332.2481000014</v>
      </c>
      <c r="H407" s="2">
        <f t="shared" si="9"/>
        <v>0.51000000070780516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5609249.4199999999</v>
      </c>
      <c r="D408" s="1">
        <f>'PR-RAS'!E413</f>
        <v>6316554.7200000007</v>
      </c>
      <c r="E408" s="1">
        <v>0</v>
      </c>
      <c r="F408" s="1">
        <v>0</v>
      </c>
      <c r="G408" s="2">
        <f t="shared" si="8"/>
        <v>7424640.0560199991</v>
      </c>
      <c r="H408" s="2">
        <f t="shared" si="9"/>
        <v>0.69999999925494194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616157.13999999966</v>
      </c>
      <c r="E409" s="1">
        <v>0</v>
      </c>
      <c r="F409" s="1">
        <v>0</v>
      </c>
      <c r="G409" s="2">
        <f t="shared" si="8"/>
        <v>502784.2262399997</v>
      </c>
      <c r="H409" s="2">
        <f t="shared" si="9"/>
        <v>0.13999999966472387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382721.79000000097</v>
      </c>
      <c r="D410" s="1">
        <f>'PR-RAS'!E415</f>
        <v>0</v>
      </c>
      <c r="E410" s="1">
        <v>0</v>
      </c>
      <c r="F410" s="1">
        <v>0</v>
      </c>
      <c r="G410" s="2">
        <f t="shared" si="8"/>
        <v>156533.2121100004</v>
      </c>
      <c r="H410" s="2">
        <f t="shared" si="9"/>
        <v>0.20999999903142452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487762.23</v>
      </c>
      <c r="D411" s="1">
        <f>'PR-RAS'!E416</f>
        <v>106472.25</v>
      </c>
      <c r="E411" s="1">
        <v>0</v>
      </c>
      <c r="F411" s="1">
        <v>0</v>
      </c>
      <c r="G411" s="2">
        <f t="shared" si="8"/>
        <v>287289.75929999998</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1301.9100000000001</v>
      </c>
      <c r="D413" s="1">
        <f>'PR-RAS'!E418</f>
        <v>588.88</v>
      </c>
      <c r="E413" s="1">
        <v>0</v>
      </c>
      <c r="F413" s="1">
        <v>0</v>
      </c>
      <c r="G413" s="2">
        <f t="shared" si="8"/>
        <v>1021.6240399999999</v>
      </c>
      <c r="H413" s="2">
        <f t="shared" si="9"/>
        <v>0.20999999999992269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5226527.629999999</v>
      </c>
      <c r="D633" s="1">
        <f>'PR-RAS'!E639</f>
        <v>6932711.8600000003</v>
      </c>
      <c r="E633" s="1">
        <v>0</v>
      </c>
      <c r="F633" s="1">
        <v>0</v>
      </c>
      <c r="G633" s="2">
        <f t="shared" si="10"/>
        <v>12066113.2532</v>
      </c>
      <c r="H633" s="2">
        <f t="shared" si="11"/>
        <v>0.51000000070780516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5609249.4199999999</v>
      </c>
      <c r="D634" s="1">
        <f>'PR-RAS'!E640</f>
        <v>6316554.7200000007</v>
      </c>
      <c r="E634" s="1">
        <v>0</v>
      </c>
      <c r="F634" s="1">
        <v>0</v>
      </c>
      <c r="G634" s="2">
        <f t="shared" si="10"/>
        <v>11547413.15838</v>
      </c>
      <c r="H634" s="2">
        <f t="shared" si="11"/>
        <v>0.69999999925494194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616157.13999999966</v>
      </c>
      <c r="E635" s="1">
        <v>0</v>
      </c>
      <c r="F635" s="1">
        <v>0</v>
      </c>
      <c r="G635" s="2">
        <f t="shared" si="10"/>
        <v>781287.25351999956</v>
      </c>
      <c r="H635" s="2">
        <f t="shared" si="11"/>
        <v>0.13999999966472387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382721.79000000097</v>
      </c>
      <c r="D636" s="1">
        <f>'PR-RAS'!E642</f>
        <v>0</v>
      </c>
      <c r="E636" s="1">
        <v>0</v>
      </c>
      <c r="F636" s="1">
        <v>0</v>
      </c>
      <c r="G636" s="2">
        <f t="shared" si="10"/>
        <v>243028.33665000062</v>
      </c>
      <c r="H636" s="2">
        <f t="shared" si="11"/>
        <v>0.20999999903142452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487762.23</v>
      </c>
      <c r="D637" s="1">
        <f>'PR-RAS'!E643</f>
        <v>106472.25</v>
      </c>
      <c r="E637" s="1">
        <v>0</v>
      </c>
      <c r="F637" s="1">
        <v>0</v>
      </c>
      <c r="G637" s="2">
        <f t="shared" si="10"/>
        <v>445649.48028000002</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105040.43999999901</v>
      </c>
      <c r="D639" s="1">
        <f>'PR-RAS'!E645</f>
        <v>722629.38999999966</v>
      </c>
      <c r="E639" s="1">
        <v>0</v>
      </c>
      <c r="F639" s="1">
        <v>0</v>
      </c>
      <c r="G639" s="2">
        <f t="shared" si="10"/>
        <v>989090.90235999902</v>
      </c>
      <c r="H639" s="2">
        <f t="shared" si="11"/>
        <v>0.82999999867752194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171608.48</v>
      </c>
      <c r="D641" s="1">
        <f>'PR-RAS'!E647</f>
        <v>193481.74</v>
      </c>
      <c r="E641" s="1">
        <v>0</v>
      </c>
      <c r="F641" s="1">
        <v>0</v>
      </c>
      <c r="G641" s="2">
        <f t="shared" si="10"/>
        <v>357486.05439999996</v>
      </c>
      <c r="H641" s="2">
        <f t="shared" si="11"/>
        <v>0.7400000000197906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591900.92000000004</v>
      </c>
      <c r="D642" s="1">
        <f>'PR-RAS'!E649</f>
        <v>223303.54</v>
      </c>
      <c r="E642" s="1">
        <v>0</v>
      </c>
      <c r="F642" s="1">
        <v>0</v>
      </c>
      <c r="G642" s="2">
        <f t="shared" si="10"/>
        <v>665683.62800000003</v>
      </c>
      <c r="H642" s="2">
        <f t="shared" si="11"/>
        <v>0.53999999994994141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4798558.97</v>
      </c>
      <c r="D643" s="1">
        <f>'PR-RAS'!E650</f>
        <v>4694298.38</v>
      </c>
      <c r="E643" s="1">
        <v>0</v>
      </c>
      <c r="F643" s="1">
        <v>0</v>
      </c>
      <c r="G643" s="2">
        <f t="shared" si="10"/>
        <v>9108153.9786600005</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5167156.3499999996</v>
      </c>
      <c r="D644" s="1">
        <f>'PR-RAS'!E651</f>
        <v>4111246.16</v>
      </c>
      <c r="E644" s="1">
        <v>0</v>
      </c>
      <c r="F644" s="1">
        <v>0</v>
      </c>
      <c r="G644" s="2">
        <f t="shared" si="10"/>
        <v>8609544.0948099997</v>
      </c>
      <c r="H644" s="2">
        <f t="shared" si="11"/>
        <v>0.50999999977648258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223303.54000000004</v>
      </c>
      <c r="D645" s="1">
        <f>'PR-RAS'!E652</f>
        <v>806355.75999999978</v>
      </c>
      <c r="E645" s="1">
        <v>0</v>
      </c>
      <c r="F645" s="1">
        <v>0</v>
      </c>
      <c r="G645" s="2">
        <f t="shared" si="10"/>
        <v>1182393.6986399998</v>
      </c>
      <c r="H645" s="2">
        <f t="shared" si="11"/>
        <v>0.70000000018626451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80</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77</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2249063.94</v>
      </c>
      <c r="D668" s="1">
        <f>'PR-RAS'!E675</f>
        <v>2469071.2000000002</v>
      </c>
      <c r="E668" s="1">
        <v>0</v>
      </c>
      <c r="F668" s="1">
        <v>0</v>
      </c>
      <c r="G668" s="2">
        <f t="shared" si="10"/>
        <v>4793866.6287799999</v>
      </c>
      <c r="H668" s="2">
        <f t="shared" si="11"/>
        <v>0.26000000024214387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929</v>
      </c>
      <c r="D670" s="1">
        <f>'PR-RAS'!E677</f>
        <v>131339.56</v>
      </c>
      <c r="E670" s="1">
        <v>0</v>
      </c>
      <c r="F670" s="1">
        <v>0</v>
      </c>
      <c r="G670" s="2">
        <f t="shared" si="10"/>
        <v>176353.83228</v>
      </c>
      <c r="H670" s="2">
        <f t="shared" si="11"/>
        <v>0.44000000000232831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2120685.77</v>
      </c>
      <c r="D687" s="1">
        <f>'PR-RAS'!E694</f>
        <v>626945.43999999994</v>
      </c>
      <c r="E687" s="1">
        <v>0</v>
      </c>
      <c r="F687" s="1">
        <v>0</v>
      </c>
      <c r="G687" s="2">
        <f t="shared" si="10"/>
        <v>2314959.5819000001</v>
      </c>
      <c r="H687" s="2">
        <f t="shared" si="11"/>
        <v>0.66999999992549419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9420.1200000000008</v>
      </c>
      <c r="D689" s="1">
        <f>'PR-RAS'!E696</f>
        <v>0</v>
      </c>
      <c r="E689" s="1">
        <v>0</v>
      </c>
      <c r="F689" s="1">
        <v>0</v>
      </c>
      <c r="G689" s="2">
        <f t="shared" si="10"/>
        <v>6481.0425599999999</v>
      </c>
      <c r="H689" s="2">
        <f t="shared" si="11"/>
        <v>0.12000000000080036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738987.46</v>
      </c>
      <c r="E691" s="1">
        <v>0</v>
      </c>
      <c r="F691" s="1">
        <v>0</v>
      </c>
      <c r="G691" s="2">
        <f t="shared" si="10"/>
        <v>1019802.6947999998</v>
      </c>
      <c r="H691" s="2">
        <f t="shared" si="11"/>
        <v>0.4599999999627471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800</v>
      </c>
      <c r="D705" s="1">
        <f>'PR-RAS'!E712</f>
        <v>6401.74</v>
      </c>
      <c r="E705" s="1">
        <v>0</v>
      </c>
      <c r="F705" s="1">
        <v>0</v>
      </c>
      <c r="G705" s="2">
        <f t="shared" si="10"/>
        <v>9576.8499199999987</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11181.45</v>
      </c>
      <c r="D709" s="1">
        <f>'PR-RAS'!E716</f>
        <v>7026.9</v>
      </c>
      <c r="E709" s="1">
        <v>0</v>
      </c>
      <c r="F709" s="1">
        <v>0</v>
      </c>
      <c r="G709" s="2">
        <f t="shared" si="10"/>
        <v>17866.557000000001</v>
      </c>
      <c r="H709" s="2">
        <f t="shared" si="11"/>
        <v>0.55000000000109139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3123.68</v>
      </c>
      <c r="D710" s="1">
        <f>'PR-RAS'!E717</f>
        <v>1986.48</v>
      </c>
      <c r="E710" s="1">
        <v>0</v>
      </c>
      <c r="F710" s="1">
        <v>0</v>
      </c>
      <c r="G710" s="2">
        <f t="shared" si="10"/>
        <v>5031.5177599999997</v>
      </c>
      <c r="H710" s="2">
        <f t="shared" si="11"/>
        <v>0.8000000000001819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43719.27</v>
      </c>
      <c r="D711" s="1">
        <f>'PR-RAS'!E718</f>
        <v>42354.28</v>
      </c>
      <c r="E711" s="1">
        <v>0</v>
      </c>
      <c r="F711" s="1">
        <v>0</v>
      </c>
      <c r="G711" s="2">
        <f t="shared" si="10"/>
        <v>91183.759299999991</v>
      </c>
      <c r="H711" s="2">
        <f t="shared" si="11"/>
        <v>0.54999999999563443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4778.13</v>
      </c>
      <c r="D713" s="1">
        <f>'PR-RAS'!E720</f>
        <v>5815.6</v>
      </c>
      <c r="E713" s="1">
        <v>0</v>
      </c>
      <c r="F713" s="1">
        <v>0</v>
      </c>
      <c r="G713" s="2">
        <f t="shared" si="10"/>
        <v>11683.44296</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11451.11</v>
      </c>
      <c r="D715" s="1">
        <f>'PR-RAS'!E722</f>
        <v>43339.05</v>
      </c>
      <c r="E715" s="1">
        <v>0</v>
      </c>
      <c r="F715" s="1">
        <v>0</v>
      </c>
      <c r="G715" s="2">
        <f t="shared" si="10"/>
        <v>70064.255940000003</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34927.93</v>
      </c>
      <c r="D716" s="1">
        <f>'PR-RAS'!E723</f>
        <v>0</v>
      </c>
      <c r="E716" s="1">
        <v>0</v>
      </c>
      <c r="F716" s="1">
        <v>0</v>
      </c>
      <c r="G716" s="2">
        <f t="shared" si="10"/>
        <v>24973.469949999999</v>
      </c>
      <c r="H716" s="2">
        <f t="shared" si="11"/>
        <v>6.9999999999708962E-2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4927.74</v>
      </c>
      <c r="D718" s="1">
        <f>'PR-RAS'!E725</f>
        <v>4326.5</v>
      </c>
      <c r="E718" s="1">
        <v>0</v>
      </c>
      <c r="F718" s="1">
        <v>0</v>
      </c>
      <c r="G718" s="2">
        <f t="shared" si="10"/>
        <v>9737.3905799999993</v>
      </c>
      <c r="H718" s="2">
        <f t="shared" si="11"/>
        <v>0.76000000000021828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340</v>
      </c>
      <c r="E816" s="1">
        <v>0</v>
      </c>
      <c r="F816" s="1">
        <v>0</v>
      </c>
      <c r="G816" s="2">
        <f t="shared" si="18"/>
        <v>929.09999999999991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2786097.6400000006</v>
      </c>
      <c r="D984" s="6">
        <f>BILANCA!E6</f>
        <v>5502866.6500000004</v>
      </c>
      <c r="E984" s="6">
        <v>0</v>
      </c>
      <c r="F984" s="6">
        <v>0</v>
      </c>
      <c r="G984" s="7">
        <f t="shared" ref="G984:G1241" si="22">B984/1000*C984+B984/500*D984</f>
        <v>13791.830940000003</v>
      </c>
      <c r="H984" s="7">
        <f t="shared" si="19"/>
        <v>0.70999999903142452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2375746.8700000006</v>
      </c>
      <c r="D985" s="1">
        <f>BILANCA!E7</f>
        <v>4499842.84</v>
      </c>
      <c r="E985" s="1">
        <v>0</v>
      </c>
      <c r="F985" s="1">
        <v>0</v>
      </c>
      <c r="G985" s="2">
        <f t="shared" si="22"/>
        <v>22750.865100000003</v>
      </c>
      <c r="H985" s="2">
        <f t="shared" si="19"/>
        <v>0.28999999957159162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230304.56</v>
      </c>
      <c r="D986" s="1">
        <f>BILANCA!E8</f>
        <v>2439638.83</v>
      </c>
      <c r="E986" s="1">
        <v>0</v>
      </c>
      <c r="F986" s="1">
        <v>0</v>
      </c>
      <c r="G986" s="2">
        <f t="shared" si="22"/>
        <v>15328.746660000001</v>
      </c>
      <c r="H986" s="2">
        <f t="shared" si="19"/>
        <v>0.6099999999278225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230304.56</v>
      </c>
      <c r="D988" s="1">
        <f>BILANCA!E10</f>
        <v>2439638.83</v>
      </c>
      <c r="E988" s="1">
        <v>0</v>
      </c>
      <c r="F988" s="1">
        <v>0</v>
      </c>
      <c r="G988" s="2">
        <f t="shared" si="22"/>
        <v>25547.911100000001</v>
      </c>
      <c r="H988" s="2">
        <f t="shared" si="19"/>
        <v>0.6099999999278225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2145442.3100000005</v>
      </c>
      <c r="D990" s="1">
        <f>BILANCA!E12</f>
        <v>2060204.0100000002</v>
      </c>
      <c r="E990" s="1">
        <v>0</v>
      </c>
      <c r="F990" s="1">
        <v>0</v>
      </c>
      <c r="G990" s="2">
        <f t="shared" si="22"/>
        <v>43860.952310000008</v>
      </c>
      <c r="H990" s="2">
        <f t="shared" si="19"/>
        <v>0.32000000076368451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69620.3</v>
      </c>
      <c r="D991" s="1">
        <f>BILANCA!E13</f>
        <v>68476.11</v>
      </c>
      <c r="E991" s="1">
        <v>0</v>
      </c>
      <c r="F991" s="1">
        <v>0</v>
      </c>
      <c r="G991" s="2">
        <f t="shared" si="22"/>
        <v>1652.58016</v>
      </c>
      <c r="H991" s="2">
        <f t="shared" si="19"/>
        <v>0.41000000000349246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91535.31</v>
      </c>
      <c r="D993" s="1">
        <f>BILANCA!E15</f>
        <v>91535.31</v>
      </c>
      <c r="E993" s="1">
        <v>0</v>
      </c>
      <c r="F993" s="1">
        <v>0</v>
      </c>
      <c r="G993" s="2">
        <f t="shared" si="22"/>
        <v>2746.0592999999999</v>
      </c>
      <c r="H993" s="2">
        <f t="shared" si="19"/>
        <v>0.61999999999534339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21915.01</v>
      </c>
      <c r="D996" s="1">
        <f>BILANCA!E18</f>
        <v>23059.200000000001</v>
      </c>
      <c r="E996" s="1">
        <v>0</v>
      </c>
      <c r="F996" s="1">
        <v>0</v>
      </c>
      <c r="G996" s="2">
        <f t="shared" si="22"/>
        <v>884.43432999999982</v>
      </c>
      <c r="H996" s="2">
        <f t="shared" si="19"/>
        <v>0.20999999999912689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1900997.2700000005</v>
      </c>
      <c r="D997" s="1">
        <f>BILANCA!E19</f>
        <v>1918947.9200000002</v>
      </c>
      <c r="E997" s="1">
        <v>0</v>
      </c>
      <c r="F997" s="1">
        <v>0</v>
      </c>
      <c r="G997" s="2">
        <f t="shared" si="22"/>
        <v>80344.50354000002</v>
      </c>
      <c r="H997" s="2">
        <f t="shared" si="19"/>
        <v>0.3500000003259629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500574.48</v>
      </c>
      <c r="D998" s="1">
        <f>BILANCA!E20</f>
        <v>587860.30000000005</v>
      </c>
      <c r="E998" s="1">
        <v>0</v>
      </c>
      <c r="F998" s="1">
        <v>0</v>
      </c>
      <c r="G998" s="2">
        <f t="shared" si="22"/>
        <v>25144.426200000002</v>
      </c>
      <c r="H998" s="2">
        <f t="shared" si="19"/>
        <v>0.78000000002793968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26212.99</v>
      </c>
      <c r="D999" s="1">
        <f>BILANCA!E21</f>
        <v>26212.99</v>
      </c>
      <c r="E999" s="1">
        <v>0</v>
      </c>
      <c r="F999" s="1">
        <v>0</v>
      </c>
      <c r="G999" s="2">
        <f t="shared" si="22"/>
        <v>1258.22352</v>
      </c>
      <c r="H999" s="2">
        <f t="shared" si="19"/>
        <v>1.9999999996798579E-2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5152.08</v>
      </c>
      <c r="D1000" s="1">
        <f>BILANCA!E22</f>
        <v>5152.08</v>
      </c>
      <c r="E1000" s="1">
        <v>0</v>
      </c>
      <c r="F1000" s="1">
        <v>0</v>
      </c>
      <c r="G1000" s="2">
        <f t="shared" si="22"/>
        <v>262.75608</v>
      </c>
      <c r="H1000" s="2">
        <f t="shared" si="19"/>
        <v>0.15999999999985448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5523.12</v>
      </c>
      <c r="D1001" s="1">
        <f>BILANCA!E23</f>
        <v>5523.12</v>
      </c>
      <c r="E1001" s="1">
        <v>0</v>
      </c>
      <c r="F1001" s="1">
        <v>0</v>
      </c>
      <c r="G1001" s="2">
        <f t="shared" si="22"/>
        <v>298.24847999999997</v>
      </c>
      <c r="H1001" s="2">
        <f t="shared" si="19"/>
        <v>0.23999999999978172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323893.09000000003</v>
      </c>
      <c r="D1002" s="1">
        <f>BILANCA!E24</f>
        <v>323893.09000000003</v>
      </c>
      <c r="E1002" s="1">
        <v>0</v>
      </c>
      <c r="F1002" s="1">
        <v>0</v>
      </c>
      <c r="G1002" s="2">
        <f t="shared" si="22"/>
        <v>18461.906129999999</v>
      </c>
      <c r="H1002" s="2">
        <f t="shared" si="19"/>
        <v>0.18000000005122274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8008.52</v>
      </c>
      <c r="D1003" s="1">
        <f>BILANCA!E25</f>
        <v>9197.75</v>
      </c>
      <c r="E1003" s="1">
        <v>0</v>
      </c>
      <c r="F1003" s="1">
        <v>0</v>
      </c>
      <c r="G1003" s="2">
        <f t="shared" si="22"/>
        <v>528.08040000000005</v>
      </c>
      <c r="H1003" s="2">
        <f t="shared" si="19"/>
        <v>0.72999999999956344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1717800.12</v>
      </c>
      <c r="D1004" s="1">
        <f>BILANCA!E26</f>
        <v>2097631.37</v>
      </c>
      <c r="E1004" s="1">
        <v>0</v>
      </c>
      <c r="F1004" s="1">
        <v>0</v>
      </c>
      <c r="G1004" s="2">
        <f t="shared" si="22"/>
        <v>124174.32006000003</v>
      </c>
      <c r="H1004" s="2">
        <f t="shared" si="19"/>
        <v>0.49000000022351742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686167.13</v>
      </c>
      <c r="D1006" s="1">
        <f>BILANCA!E28</f>
        <v>1136522.78</v>
      </c>
      <c r="E1006" s="1">
        <v>0</v>
      </c>
      <c r="F1006" s="1">
        <v>0</v>
      </c>
      <c r="G1006" s="2">
        <f t="shared" si="22"/>
        <v>68061.891869999992</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160686.95000000001</v>
      </c>
      <c r="D1013" s="1">
        <f>BILANCA!E35</f>
        <v>61882.099999999991</v>
      </c>
      <c r="E1013" s="1">
        <v>0</v>
      </c>
      <c r="F1013" s="1">
        <v>0</v>
      </c>
      <c r="G1013" s="2">
        <f t="shared" si="22"/>
        <v>8533.5344999999998</v>
      </c>
      <c r="H1013" s="2">
        <f t="shared" si="19"/>
        <v>0.14999999997962732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160686.95000000001</v>
      </c>
      <c r="D1014" s="1">
        <f>BILANCA!E36</f>
        <v>128668.59</v>
      </c>
      <c r="E1014" s="1">
        <v>0</v>
      </c>
      <c r="F1014" s="1">
        <v>0</v>
      </c>
      <c r="G1014" s="2">
        <f t="shared" si="22"/>
        <v>12958.748030000001</v>
      </c>
      <c r="H1014" s="2">
        <f t="shared" si="19"/>
        <v>0.45999999999185093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66786.490000000005</v>
      </c>
      <c r="E1018" s="1">
        <v>0</v>
      </c>
      <c r="F1018" s="1">
        <v>0</v>
      </c>
      <c r="G1018" s="2">
        <f t="shared" si="22"/>
        <v>4675.0543000000007</v>
      </c>
      <c r="H1018" s="2">
        <f t="shared" si="19"/>
        <v>0.49000000000523869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14137.79</v>
      </c>
      <c r="D1023" s="1">
        <f>BILANCA!E45</f>
        <v>10897.880000000001</v>
      </c>
      <c r="E1023" s="1">
        <v>0</v>
      </c>
      <c r="F1023" s="1">
        <v>0</v>
      </c>
      <c r="G1023" s="2">
        <f t="shared" si="22"/>
        <v>1437.3420000000001</v>
      </c>
      <c r="H1023" s="2">
        <f t="shared" si="19"/>
        <v>0.32999999999810825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32521.88</v>
      </c>
      <c r="D1025" s="1">
        <f>BILANCA!E47</f>
        <v>29281.97</v>
      </c>
      <c r="E1025" s="1">
        <v>0</v>
      </c>
      <c r="F1025" s="1">
        <v>0</v>
      </c>
      <c r="G1025" s="2">
        <f t="shared" si="22"/>
        <v>3825.6044400000001</v>
      </c>
      <c r="H1025" s="2">
        <f t="shared" si="19"/>
        <v>0.14999999999781721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18384.09</v>
      </c>
      <c r="D1028" s="1">
        <f>BILANCA!E50</f>
        <v>18384.09</v>
      </c>
      <c r="E1028" s="1">
        <v>0</v>
      </c>
      <c r="F1028" s="1">
        <v>0</v>
      </c>
      <c r="G1028" s="2">
        <f t="shared" si="22"/>
        <v>2481.8521499999997</v>
      </c>
      <c r="H1028" s="2">
        <f t="shared" si="19"/>
        <v>0.18000000000029104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36720.83</v>
      </c>
      <c r="D1032" s="1">
        <f>BILANCA!E54</f>
        <v>39573.75</v>
      </c>
      <c r="E1032" s="1">
        <v>0</v>
      </c>
      <c r="F1032" s="1">
        <v>0</v>
      </c>
      <c r="G1032" s="2">
        <f t="shared" si="22"/>
        <v>5677.54817</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36720.83</v>
      </c>
      <c r="D1033" s="1">
        <f>BILANCA!E55</f>
        <v>39573.75</v>
      </c>
      <c r="E1033" s="1">
        <v>0</v>
      </c>
      <c r="F1033" s="1">
        <v>0</v>
      </c>
      <c r="G1033" s="2">
        <f t="shared" si="22"/>
        <v>5793.4165000000003</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410350.77</v>
      </c>
      <c r="D1046" s="1">
        <f>BILANCA!E68</f>
        <v>1003023.81</v>
      </c>
      <c r="E1046" s="1">
        <v>0</v>
      </c>
      <c r="F1046" s="1">
        <v>0</v>
      </c>
      <c r="G1046" s="2">
        <f t="shared" si="22"/>
        <v>152233.09857</v>
      </c>
      <c r="H1046" s="2">
        <f t="shared" si="19"/>
        <v>0.41999999992549419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223303.53999999998</v>
      </c>
      <c r="D1047" s="1">
        <f>BILANCA!E69</f>
        <v>806355.76</v>
      </c>
      <c r="E1047" s="1">
        <v>0</v>
      </c>
      <c r="F1047" s="1">
        <v>0</v>
      </c>
      <c r="G1047" s="2">
        <f t="shared" si="22"/>
        <v>117504.96384</v>
      </c>
      <c r="H1047" s="2">
        <f t="shared" si="19"/>
        <v>0.70000000001164153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223222.8</v>
      </c>
      <c r="D1048" s="1">
        <f>BILANCA!E70</f>
        <v>806346.56</v>
      </c>
      <c r="E1048" s="1">
        <v>0</v>
      </c>
      <c r="F1048" s="1">
        <v>0</v>
      </c>
      <c r="G1048" s="2">
        <f t="shared" si="22"/>
        <v>119334.53480000001</v>
      </c>
      <c r="H1048" s="2">
        <f t="shared" si="19"/>
        <v>0.63999999995576218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223222.8</v>
      </c>
      <c r="D1050" s="1">
        <f>BILANCA!E72</f>
        <v>806346.56</v>
      </c>
      <c r="E1050" s="1">
        <v>0</v>
      </c>
      <c r="F1050" s="1">
        <v>0</v>
      </c>
      <c r="G1050" s="2">
        <f t="shared" si="22"/>
        <v>123006.36664000001</v>
      </c>
      <c r="H1050" s="2">
        <f t="shared" si="19"/>
        <v>0.63999999995576218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80.739999999999995</v>
      </c>
      <c r="D1054" s="1">
        <f>BILANCA!E76</f>
        <v>9.1999999999999993</v>
      </c>
      <c r="E1054" s="1">
        <v>0</v>
      </c>
      <c r="F1054" s="1">
        <v>0</v>
      </c>
      <c r="G1054" s="2">
        <f t="shared" si="22"/>
        <v>7.0389399999999993</v>
      </c>
      <c r="H1054" s="2">
        <f t="shared" si="19"/>
        <v>0.46000000000000441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14136.84</v>
      </c>
      <c r="D1056" s="1">
        <f>BILANCA!E78</f>
        <v>2597.4299999999998</v>
      </c>
      <c r="E1056" s="1">
        <v>0</v>
      </c>
      <c r="F1056" s="1">
        <v>0</v>
      </c>
      <c r="G1056" s="2">
        <f t="shared" si="22"/>
        <v>1411.2140999999999</v>
      </c>
      <c r="H1056" s="2">
        <f t="shared" si="19"/>
        <v>0.58999999999969077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14136.84</v>
      </c>
      <c r="D1064" s="1">
        <f>BILANCA!E86</f>
        <v>2597.4299999999998</v>
      </c>
      <c r="E1064" s="1">
        <v>0</v>
      </c>
      <c r="F1064" s="1">
        <v>0</v>
      </c>
      <c r="G1064" s="2">
        <f t="shared" si="22"/>
        <v>1565.8677</v>
      </c>
      <c r="H1064" s="2">
        <f t="shared" si="19"/>
        <v>0.58999999999969077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1301.9100000000001</v>
      </c>
      <c r="D1124" s="1">
        <f>BILANCA!E146</f>
        <v>588.88</v>
      </c>
      <c r="E1124" s="1">
        <v>0</v>
      </c>
      <c r="F1124" s="1">
        <v>0</v>
      </c>
      <c r="G1124" s="2">
        <f t="shared" si="22"/>
        <v>349.63346999999999</v>
      </c>
      <c r="H1124" s="2">
        <f t="shared" si="23"/>
        <v>0.20999999999992269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1301.9100000000001</v>
      </c>
      <c r="D1138" s="1">
        <f>BILANCA!E160</f>
        <v>588.88</v>
      </c>
      <c r="E1138" s="1">
        <v>0</v>
      </c>
      <c r="F1138" s="1">
        <v>0</v>
      </c>
      <c r="G1138" s="2">
        <f t="shared" si="22"/>
        <v>384.34884999999997</v>
      </c>
      <c r="H1138" s="2">
        <f t="shared" si="23"/>
        <v>0.20999999999992269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171608.48</v>
      </c>
      <c r="D1148" s="1">
        <f>BILANCA!E170</f>
        <v>193481.74</v>
      </c>
      <c r="E1148" s="1">
        <v>0</v>
      </c>
      <c r="F1148" s="1">
        <v>0</v>
      </c>
      <c r="G1148" s="2">
        <f t="shared" si="22"/>
        <v>92164.373399999997</v>
      </c>
      <c r="H1148" s="2">
        <f t="shared" si="23"/>
        <v>0.7400000000197906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171608.48</v>
      </c>
      <c r="D1151" s="1">
        <f>BILANCA!E173</f>
        <v>193481.74</v>
      </c>
      <c r="E1151" s="1">
        <v>0</v>
      </c>
      <c r="F1151" s="1">
        <v>0</v>
      </c>
      <c r="G1151" s="2">
        <f t="shared" si="22"/>
        <v>93840.08928</v>
      </c>
      <c r="H1151" s="2">
        <f t="shared" si="23"/>
        <v>0.7400000000197906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2786097.6400000006</v>
      </c>
      <c r="D1152" s="1">
        <f>BILANCA!E175</f>
        <v>5502866.6499999994</v>
      </c>
      <c r="E1152" s="1">
        <v>0</v>
      </c>
      <c r="F1152" s="1">
        <v>0</v>
      </c>
      <c r="G1152" s="2">
        <f t="shared" si="22"/>
        <v>2330819.4288599999</v>
      </c>
      <c r="H1152" s="2">
        <f t="shared" si="23"/>
        <v>0.7099999999627471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304008.42000000004</v>
      </c>
      <c r="D1153" s="1">
        <f>BILANCA!E176</f>
        <v>279805.53999999998</v>
      </c>
      <c r="E1153" s="1">
        <v>0</v>
      </c>
      <c r="F1153" s="1">
        <v>0</v>
      </c>
      <c r="G1153" s="2">
        <f t="shared" si="22"/>
        <v>146815.315</v>
      </c>
      <c r="H1153" s="2">
        <f t="shared" si="23"/>
        <v>0.88000000006286427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226316.48</v>
      </c>
      <c r="D1154" s="1">
        <f>BILANCA!E177</f>
        <v>241781.34999999998</v>
      </c>
      <c r="E1154" s="1">
        <v>0</v>
      </c>
      <c r="F1154" s="1">
        <v>0</v>
      </c>
      <c r="G1154" s="2">
        <f t="shared" si="22"/>
        <v>121389.33978000001</v>
      </c>
      <c r="H1154" s="2">
        <f t="shared" si="23"/>
        <v>0.82999999998719431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170245.6</v>
      </c>
      <c r="D1155" s="1">
        <f>BILANCA!E178</f>
        <v>192398.86</v>
      </c>
      <c r="E1155" s="1">
        <v>0</v>
      </c>
      <c r="F1155" s="1">
        <v>0</v>
      </c>
      <c r="G1155" s="2">
        <f t="shared" si="22"/>
        <v>95467.451039999985</v>
      </c>
      <c r="H1155" s="2">
        <f t="shared" si="23"/>
        <v>0.54000000000814907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24279.59</v>
      </c>
      <c r="D1156" s="1">
        <f>BILANCA!E179</f>
        <v>32623.57</v>
      </c>
      <c r="E1156" s="1">
        <v>0</v>
      </c>
      <c r="F1156" s="1">
        <v>0</v>
      </c>
      <c r="G1156" s="2">
        <f t="shared" si="22"/>
        <v>15488.12429</v>
      </c>
      <c r="H1156" s="2">
        <f t="shared" si="23"/>
        <v>0.84000000000014552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21.2</v>
      </c>
      <c r="D1163" s="1">
        <f>BILANCA!E186</f>
        <v>0</v>
      </c>
      <c r="E1163" s="1">
        <v>0</v>
      </c>
      <c r="F1163" s="1">
        <v>0</v>
      </c>
      <c r="G1163" s="2">
        <f t="shared" si="22"/>
        <v>3.8159999999999998</v>
      </c>
      <c r="H1163" s="2">
        <f t="shared" si="23"/>
        <v>0.19999999999999929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31770.09</v>
      </c>
      <c r="D1165" s="1">
        <f>BILANCA!E188</f>
        <v>16758.919999999998</v>
      </c>
      <c r="E1165" s="1">
        <v>0</v>
      </c>
      <c r="F1165" s="1">
        <v>0</v>
      </c>
      <c r="G1165" s="2">
        <f t="shared" si="22"/>
        <v>11882.403259999999</v>
      </c>
      <c r="H1165" s="2">
        <f t="shared" si="23"/>
        <v>0.17000000000189175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77521.94</v>
      </c>
      <c r="D1166" s="1">
        <f>BILANCA!E189</f>
        <v>38024.19</v>
      </c>
      <c r="E1166" s="1">
        <v>0</v>
      </c>
      <c r="F1166" s="1">
        <v>0</v>
      </c>
      <c r="G1166" s="2">
        <f t="shared" si="22"/>
        <v>28103.368560000003</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170</v>
      </c>
      <c r="D1211" s="1">
        <f>BILANCA!E234</f>
        <v>0</v>
      </c>
      <c r="E1211" s="1">
        <v>0</v>
      </c>
      <c r="F1211" s="1">
        <v>0</v>
      </c>
      <c r="G1211" s="2">
        <f t="shared" si="22"/>
        <v>38.76</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170</v>
      </c>
      <c r="D1212" s="1">
        <f>BILANCA!E235</f>
        <v>0</v>
      </c>
      <c r="E1212" s="1">
        <v>0</v>
      </c>
      <c r="F1212" s="1">
        <v>0</v>
      </c>
      <c r="G1212" s="2">
        <f t="shared" si="22"/>
        <v>38.93</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2482089.2200000007</v>
      </c>
      <c r="D1214" s="1">
        <f>BILANCA!E237</f>
        <v>5223061.1099999994</v>
      </c>
      <c r="E1214" s="1">
        <v>0</v>
      </c>
      <c r="F1214" s="1">
        <v>0</v>
      </c>
      <c r="G1214" s="2">
        <f t="shared" si="22"/>
        <v>2986416.8426400004</v>
      </c>
      <c r="H1214" s="2">
        <f t="shared" si="23"/>
        <v>0.33000000007450581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2375746.87</v>
      </c>
      <c r="D1215" s="1">
        <f>BILANCA!E238</f>
        <v>4499842.84</v>
      </c>
      <c r="E1215" s="1">
        <v>0</v>
      </c>
      <c r="F1215" s="1">
        <v>0</v>
      </c>
      <c r="G1215" s="2">
        <f t="shared" si="22"/>
        <v>2639100.3516000002</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2375746.87</v>
      </c>
      <c r="D1216" s="1">
        <f>BILANCA!E239</f>
        <v>4499842.84</v>
      </c>
      <c r="E1216" s="1">
        <v>0</v>
      </c>
      <c r="F1216" s="1">
        <v>0</v>
      </c>
      <c r="G1216" s="2">
        <f t="shared" si="22"/>
        <v>2650475.7841500002</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535087.05000000005</v>
      </c>
      <c r="D1217" s="1">
        <f>BILANCA!E240</f>
        <v>2740955.95</v>
      </c>
      <c r="E1217" s="1">
        <v>0</v>
      </c>
      <c r="F1217" s="1">
        <v>0</v>
      </c>
      <c r="G1217" s="2">
        <f t="shared" si="22"/>
        <v>1407977.7543000001</v>
      </c>
      <c r="H1217" s="2">
        <f t="shared" si="23"/>
        <v>9.9999999860301614E-2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1840659.82</v>
      </c>
      <c r="D1218" s="1">
        <f>BILANCA!E241</f>
        <v>1758886.89</v>
      </c>
      <c r="E1218" s="1">
        <v>0</v>
      </c>
      <c r="F1218" s="1">
        <v>0</v>
      </c>
      <c r="G1218" s="2">
        <f t="shared" si="22"/>
        <v>1259231.8959999999</v>
      </c>
      <c r="H1218" s="2">
        <f t="shared" si="23"/>
        <v>0.2900000000372529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105040.44000000018</v>
      </c>
      <c r="D1222" s="1">
        <f>BILANCA!E245</f>
        <v>722629.38999999966</v>
      </c>
      <c r="E1222" s="1">
        <v>0</v>
      </c>
      <c r="F1222" s="1">
        <v>0</v>
      </c>
      <c r="G1222" s="2">
        <f t="shared" si="22"/>
        <v>370521.51357999985</v>
      </c>
      <c r="H1222" s="2">
        <f t="shared" si="23"/>
        <v>0.82999999984167516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2152948.9700000002</v>
      </c>
      <c r="D1223" s="1">
        <f>BILANCA!E246</f>
        <v>3357205.01</v>
      </c>
      <c r="E1223" s="1">
        <v>0</v>
      </c>
      <c r="F1223" s="1">
        <v>0</v>
      </c>
      <c r="G1223" s="2">
        <f t="shared" si="22"/>
        <v>2128166.1576</v>
      </c>
      <c r="H1223" s="2">
        <f t="shared" si="23"/>
        <v>3.9999999571591616E-2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2152948.9700000002</v>
      </c>
      <c r="D1224" s="1">
        <f>BILANCA!E247</f>
        <v>3357205.01</v>
      </c>
      <c r="E1224" s="1">
        <v>0</v>
      </c>
      <c r="F1224" s="1">
        <v>0</v>
      </c>
      <c r="G1224" s="2">
        <f t="shared" si="22"/>
        <v>2137033.5165899997</v>
      </c>
      <c r="H1224" s="2">
        <f t="shared" si="23"/>
        <v>3.9999999571591616E-2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2047908.53</v>
      </c>
      <c r="D1227" s="1">
        <f>BILANCA!E250</f>
        <v>2634575.62</v>
      </c>
      <c r="E1227" s="1">
        <v>0</v>
      </c>
      <c r="F1227" s="1">
        <v>0</v>
      </c>
      <c r="G1227" s="2">
        <f t="shared" si="22"/>
        <v>1785362.58388</v>
      </c>
      <c r="H1227" s="2">
        <f t="shared" si="23"/>
        <v>0.84999999986030161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2047908.53</v>
      </c>
      <c r="D1229" s="1">
        <f>BILANCA!E252</f>
        <v>2634575.62</v>
      </c>
      <c r="E1229" s="1">
        <v>0</v>
      </c>
      <c r="F1229" s="1">
        <v>0</v>
      </c>
      <c r="G1229" s="2">
        <f t="shared" si="22"/>
        <v>1799996.7034200002</v>
      </c>
      <c r="H1229" s="2">
        <f t="shared" si="23"/>
        <v>0.84999999986030161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1301.9100000000001</v>
      </c>
      <c r="D1232" s="1">
        <f>BILANCA!E255</f>
        <v>588.88</v>
      </c>
      <c r="E1232" s="1">
        <v>0</v>
      </c>
      <c r="F1232" s="1">
        <v>0</v>
      </c>
      <c r="G1232" s="2">
        <f t="shared" si="22"/>
        <v>617.43783000000008</v>
      </c>
      <c r="H1232" s="2">
        <f t="shared" si="23"/>
        <v>0.20999999999992269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78301.62</v>
      </c>
      <c r="D1236" s="1">
        <f>BILANCA!E259</f>
        <v>0</v>
      </c>
      <c r="E1236" s="1">
        <v>0</v>
      </c>
      <c r="F1236" s="1">
        <v>0</v>
      </c>
      <c r="G1236" s="2">
        <f t="shared" si="22"/>
        <v>19810.309859999998</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78301.62</v>
      </c>
      <c r="D1237" s="1">
        <f>BILANCA!E260</f>
        <v>0</v>
      </c>
      <c r="E1237" s="1">
        <v>0</v>
      </c>
      <c r="F1237" s="1">
        <v>0</v>
      </c>
      <c r="G1237" s="2">
        <f t="shared" si="22"/>
        <v>19888.61148</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785.31</v>
      </c>
      <c r="D1240" s="1">
        <f>BILANCA!E264</f>
        <v>0</v>
      </c>
      <c r="E1240" s="1">
        <v>0</v>
      </c>
      <c r="F1240" s="1">
        <v>0</v>
      </c>
      <c r="G1240" s="2">
        <f t="shared" si="22"/>
        <v>201.82467</v>
      </c>
      <c r="H1240" s="2">
        <f t="shared" si="23"/>
        <v>0.30999999999994543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516.6</v>
      </c>
      <c r="D1241" s="1">
        <f>BILANCA!E265</f>
        <v>588.88</v>
      </c>
      <c r="E1241" s="1">
        <v>0</v>
      </c>
      <c r="F1241" s="1">
        <v>0</v>
      </c>
      <c r="G1241" s="2">
        <f t="shared" si="22"/>
        <v>437.14488</v>
      </c>
      <c r="H1241" s="2">
        <f t="shared" si="23"/>
        <v>0.51999999999998181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14136.84</v>
      </c>
      <c r="D1244" s="1">
        <f>BILANCA!E268</f>
        <v>1448.32</v>
      </c>
      <c r="E1244" s="1">
        <v>0</v>
      </c>
      <c r="F1244" s="1">
        <v>0</v>
      </c>
      <c r="G1244" s="2">
        <f t="shared" si="24"/>
        <v>4445.7382799999996</v>
      </c>
      <c r="H1244" s="2">
        <f t="shared" si="23"/>
        <v>0.47999999999979082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1149.1099999999999</v>
      </c>
      <c r="E1245" s="1">
        <v>0</v>
      </c>
      <c r="F1245" s="1">
        <v>0</v>
      </c>
      <c r="G1245" s="2">
        <f t="shared" si="24"/>
        <v>602.13364000000001</v>
      </c>
      <c r="H1245" s="2">
        <f t="shared" si="23"/>
        <v>0.10999999999989996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15140</v>
      </c>
      <c r="D1263" s="1">
        <f>BILANCA!E287</f>
        <v>7848.13</v>
      </c>
      <c r="E1263" s="1">
        <v>0</v>
      </c>
      <c r="F1263" s="1">
        <v>0</v>
      </c>
      <c r="G1263" s="2">
        <f t="shared" si="24"/>
        <v>8634.1528000000017</v>
      </c>
      <c r="H1263" s="2">
        <f t="shared" si="23"/>
        <v>0.13000000000010914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211176.48</v>
      </c>
      <c r="D1264" s="1">
        <f>BILANCA!E288</f>
        <v>233933.22</v>
      </c>
      <c r="E1264" s="1">
        <v>0</v>
      </c>
      <c r="F1264" s="1">
        <v>0</v>
      </c>
      <c r="G1264" s="2">
        <f t="shared" si="24"/>
        <v>190811.06052000003</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77521.94</v>
      </c>
      <c r="D1266" s="1">
        <f>BILANCA!E290</f>
        <v>38024.19</v>
      </c>
      <c r="E1266" s="1">
        <v>0</v>
      </c>
      <c r="F1266" s="1">
        <v>0</v>
      </c>
      <c r="G1266" s="2">
        <f t="shared" si="24"/>
        <v>43460.400559999995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17633.25</v>
      </c>
      <c r="D1273" s="1">
        <f>BILANCA!E297</f>
        <v>15310.6</v>
      </c>
      <c r="E1273" s="1">
        <v>0</v>
      </c>
      <c r="F1273" s="1">
        <v>0</v>
      </c>
      <c r="G1273" s="2">
        <f t="shared" si="24"/>
        <v>13993.790499999999</v>
      </c>
      <c r="H1273" s="2">
        <f t="shared" si="23"/>
        <v>0.6499999999996362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14136.84</v>
      </c>
      <c r="D1278" s="1">
        <f>BILANCA!E302</f>
        <v>0</v>
      </c>
      <c r="E1278" s="1">
        <v>0</v>
      </c>
      <c r="F1278" s="1">
        <v>0</v>
      </c>
      <c r="G1278" s="2">
        <f t="shared" si="24"/>
        <v>4170.3678</v>
      </c>
      <c r="H1278" s="2">
        <f t="shared" si="23"/>
        <v>0.15999999999985448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5609249.4199999999</v>
      </c>
      <c r="D1408" s="1">
        <f>'RAS-funkcijski'!E114</f>
        <v>6316554.7199999997</v>
      </c>
      <c r="E1408" s="1">
        <v>0</v>
      </c>
      <c r="F1408" s="1">
        <v>0</v>
      </c>
      <c r="G1408" s="2">
        <f t="shared" si="24"/>
        <v>2006659.4745999998</v>
      </c>
      <c r="H1408" s="2">
        <f t="shared" si="27"/>
        <v>0.70000000018626451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5609249.4199999999</v>
      </c>
      <c r="D1412" s="1">
        <f>'RAS-funkcijski'!E118</f>
        <v>6316554.7199999997</v>
      </c>
      <c r="E1412" s="1">
        <v>0</v>
      </c>
      <c r="F1412" s="1">
        <v>0</v>
      </c>
      <c r="G1412" s="2">
        <f t="shared" si="24"/>
        <v>2079628.91004</v>
      </c>
      <c r="H1412" s="2">
        <f t="shared" si="27"/>
        <v>0.70000000018626451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5609249.4199999999</v>
      </c>
      <c r="D1414" s="1">
        <f>'RAS-funkcijski'!E120</f>
        <v>6316554.7199999997</v>
      </c>
      <c r="E1414" s="1">
        <v>0</v>
      </c>
      <c r="F1414" s="1">
        <v>0</v>
      </c>
      <c r="G1414" s="2">
        <f t="shared" si="24"/>
        <v>2116113.6277600001</v>
      </c>
      <c r="H1414" s="2">
        <f t="shared" si="27"/>
        <v>0.70000000018626451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5609249.4199999999</v>
      </c>
      <c r="D1435" s="13">
        <f>'RAS-funkcijski'!E141</f>
        <v>6316554.7199999997</v>
      </c>
      <c r="E1435" s="13">
        <v>0</v>
      </c>
      <c r="F1435" s="13">
        <v>0</v>
      </c>
      <c r="G1435" s="14">
        <f t="shared" si="24"/>
        <v>2499203.1638200004</v>
      </c>
      <c r="H1435" s="14">
        <f t="shared" si="27"/>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60557.48</v>
      </c>
      <c r="D1436" s="6">
        <f>'P-VRIO'!E5</f>
        <v>14.1</v>
      </c>
      <c r="E1436" s="6">
        <v>0</v>
      </c>
      <c r="F1436" s="6">
        <v>0</v>
      </c>
      <c r="G1436" s="7">
        <f t="shared" si="24"/>
        <v>60.585680000000004</v>
      </c>
      <c r="H1436" s="7">
        <f t="shared" si="27"/>
        <v>0.58000000000320107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60557.48</v>
      </c>
      <c r="D1453" s="1">
        <f>'P-VRIO'!E22</f>
        <v>14.1</v>
      </c>
      <c r="E1453" s="1">
        <v>0</v>
      </c>
      <c r="F1453" s="1">
        <v>0</v>
      </c>
      <c r="G1453" s="2">
        <f t="shared" si="24"/>
        <v>1090.54224</v>
      </c>
      <c r="H1453" s="2">
        <f t="shared" si="27"/>
        <v>0.58000000000320107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60557.48</v>
      </c>
      <c r="D1454" s="1">
        <f>'P-VRIO'!E23</f>
        <v>14.1</v>
      </c>
      <c r="E1454" s="1">
        <v>0</v>
      </c>
      <c r="F1454" s="1">
        <v>0</v>
      </c>
      <c r="G1454" s="2">
        <f t="shared" si="24"/>
        <v>1151.1279200000001</v>
      </c>
      <c r="H1454" s="2">
        <f t="shared" si="27"/>
        <v>0.58000000000320107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60557.48</v>
      </c>
      <c r="D1456" s="1">
        <f>'P-VRIO'!E25</f>
        <v>14.1</v>
      </c>
      <c r="E1456" s="1">
        <v>0</v>
      </c>
      <c r="F1456" s="1">
        <v>0</v>
      </c>
      <c r="G1456" s="2">
        <f t="shared" si="24"/>
        <v>1272.2992800000002</v>
      </c>
      <c r="H1456" s="2">
        <f t="shared" si="27"/>
        <v>0.58000000000320107</v>
      </c>
      <c r="I1456" s="10">
        <f t="shared" si="30"/>
        <v>737.93358240407281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303838.42</v>
      </c>
      <c r="D1480" s="6"/>
      <c r="E1480" s="6">
        <v>0</v>
      </c>
      <c r="F1480" s="6">
        <v>0</v>
      </c>
      <c r="G1480" s="7">
        <f t="shared" ref="G1480:G1580" si="34">B1480/1000*C1480</f>
        <v>303.83841999999999</v>
      </c>
      <c r="H1480" s="7">
        <f t="shared" ref="H1480:H1580" si="35">ABS(C1480-ROUND(C1480,0))</f>
        <v>0.41999999998370185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5450417.8200000003</v>
      </c>
      <c r="D1481" s="1">
        <v>0</v>
      </c>
      <c r="E1481" s="1">
        <v>0</v>
      </c>
      <c r="F1481" s="1">
        <v>0</v>
      </c>
      <c r="G1481" s="2">
        <f t="shared" si="34"/>
        <v>10900.835640000001</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2816168.2</v>
      </c>
      <c r="D1483" s="1">
        <v>0</v>
      </c>
      <c r="E1483" s="1">
        <v>0</v>
      </c>
      <c r="F1483" s="1">
        <v>0</v>
      </c>
      <c r="G1483" s="2">
        <f t="shared" si="34"/>
        <v>11264.6728</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2392033.08</v>
      </c>
      <c r="D1484" s="1">
        <v>0</v>
      </c>
      <c r="E1484" s="1">
        <v>0</v>
      </c>
      <c r="F1484" s="1">
        <v>0</v>
      </c>
      <c r="G1484" s="2">
        <f t="shared" si="34"/>
        <v>11960.1654</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298108.40999999997</v>
      </c>
      <c r="D1485" s="1">
        <v>0</v>
      </c>
      <c r="E1485" s="1">
        <v>0</v>
      </c>
      <c r="F1485" s="1">
        <v>0</v>
      </c>
      <c r="G1485" s="2">
        <f t="shared" si="34"/>
        <v>1788.6504599999998</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2350.34</v>
      </c>
      <c r="D1486" s="1">
        <v>0</v>
      </c>
      <c r="E1486" s="1">
        <v>0</v>
      </c>
      <c r="F1486" s="1">
        <v>0</v>
      </c>
      <c r="G1486" s="2">
        <f t="shared" si="34"/>
        <v>16.452380000000002</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21457.56</v>
      </c>
      <c r="D1489" s="1">
        <v>0</v>
      </c>
      <c r="E1489" s="1">
        <v>0</v>
      </c>
      <c r="F1489" s="1">
        <v>0</v>
      </c>
      <c r="G1489" s="2">
        <f t="shared" si="34"/>
        <v>214.57560000000001</v>
      </c>
      <c r="H1489" s="2">
        <f t="shared" si="35"/>
        <v>0.43999999999869033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102218.81</v>
      </c>
      <c r="D1491" s="1">
        <v>0</v>
      </c>
      <c r="E1491" s="1">
        <v>0</v>
      </c>
      <c r="F1491" s="1">
        <v>0</v>
      </c>
      <c r="G1491" s="2">
        <f t="shared" si="34"/>
        <v>1226.62572</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2634249.62</v>
      </c>
      <c r="D1492" s="1">
        <v>0</v>
      </c>
      <c r="E1492" s="1">
        <v>0</v>
      </c>
      <c r="F1492" s="1">
        <v>0</v>
      </c>
      <c r="G1492" s="2">
        <f t="shared" si="34"/>
        <v>34245.245060000001</v>
      </c>
      <c r="H1492" s="2">
        <f t="shared" si="35"/>
        <v>0.37999999988824129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5474450.6999999993</v>
      </c>
      <c r="D1499" s="1">
        <v>0</v>
      </c>
      <c r="E1499" s="1">
        <v>0</v>
      </c>
      <c r="F1499" s="1">
        <v>0</v>
      </c>
      <c r="G1499" s="2">
        <f t="shared" si="34"/>
        <v>109489.01399999998</v>
      </c>
      <c r="H1499" s="2">
        <f t="shared" si="35"/>
        <v>0.30000000074505806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2800703.3299999996</v>
      </c>
      <c r="D1501" s="1">
        <v>0</v>
      </c>
      <c r="E1501" s="1">
        <v>0</v>
      </c>
      <c r="F1501" s="1">
        <v>0</v>
      </c>
      <c r="G1501" s="2">
        <f t="shared" si="34"/>
        <v>61615.473259999984</v>
      </c>
      <c r="H1501" s="2">
        <f t="shared" si="35"/>
        <v>0.32999999960884452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2369879.8199999998</v>
      </c>
      <c r="D1502" s="1">
        <v>0</v>
      </c>
      <c r="E1502" s="1">
        <v>0</v>
      </c>
      <c r="F1502" s="1">
        <v>0</v>
      </c>
      <c r="G1502" s="2">
        <f t="shared" si="34"/>
        <v>54507.235859999993</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289764.43</v>
      </c>
      <c r="D1503" s="1">
        <v>0</v>
      </c>
      <c r="E1503" s="1">
        <v>0</v>
      </c>
      <c r="F1503" s="1">
        <v>0</v>
      </c>
      <c r="G1503" s="2">
        <f t="shared" si="34"/>
        <v>6954.3463199999997</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2350.34</v>
      </c>
      <c r="D1504" s="1">
        <v>0</v>
      </c>
      <c r="E1504" s="1">
        <v>0</v>
      </c>
      <c r="F1504" s="1">
        <v>0</v>
      </c>
      <c r="G1504" s="2">
        <f t="shared" si="34"/>
        <v>58.758500000000005</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21478.76</v>
      </c>
      <c r="D1507" s="1">
        <v>0</v>
      </c>
      <c r="E1507" s="1">
        <v>0</v>
      </c>
      <c r="F1507" s="1">
        <v>0</v>
      </c>
      <c r="G1507" s="2">
        <f t="shared" si="34"/>
        <v>601.40527999999995</v>
      </c>
      <c r="H1507" s="2">
        <f t="shared" si="35"/>
        <v>0.24000000000160071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117229.98</v>
      </c>
      <c r="D1509" s="1">
        <v>0</v>
      </c>
      <c r="E1509" s="1">
        <v>0</v>
      </c>
      <c r="F1509" s="1">
        <v>0</v>
      </c>
      <c r="G1509" s="2">
        <f t="shared" si="34"/>
        <v>3516.8993999999998</v>
      </c>
      <c r="H1509" s="2">
        <f t="shared" si="35"/>
        <v>2.0000000004074536E-2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2673747.37</v>
      </c>
      <c r="D1510" s="1">
        <v>0</v>
      </c>
      <c r="E1510" s="1">
        <v>0</v>
      </c>
      <c r="F1510" s="1">
        <v>0</v>
      </c>
      <c r="G1510" s="2">
        <f t="shared" si="34"/>
        <v>82886.168470000004</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279805.54000000097</v>
      </c>
      <c r="D1517" s="1">
        <v>0</v>
      </c>
      <c r="E1517" s="1">
        <v>0</v>
      </c>
      <c r="F1517" s="1">
        <v>0</v>
      </c>
      <c r="G1517" s="2">
        <f t="shared" si="34"/>
        <v>10632.610520000037</v>
      </c>
      <c r="H1517" s="2">
        <f t="shared" si="35"/>
        <v>0.45999999903142452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7848.1500000000005</v>
      </c>
      <c r="D1518" s="1">
        <v>0</v>
      </c>
      <c r="E1518" s="1">
        <v>0</v>
      </c>
      <c r="F1518" s="1">
        <v>0</v>
      </c>
      <c r="G1518" s="2">
        <f t="shared" si="34"/>
        <v>306.07785000000001</v>
      </c>
      <c r="H1518" s="2">
        <f t="shared" si="35"/>
        <v>0.1500000000005457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7848.1500000000005</v>
      </c>
      <c r="D1524" s="1">
        <v>0</v>
      </c>
      <c r="E1524" s="1">
        <v>0</v>
      </c>
      <c r="F1524" s="1">
        <v>0</v>
      </c>
      <c r="G1524" s="2">
        <f t="shared" si="34"/>
        <v>353.16675000000004</v>
      </c>
      <c r="H1524" s="2">
        <f t="shared" si="35"/>
        <v>0.1500000000005457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0.02</v>
      </c>
      <c r="D1525" s="1">
        <v>0</v>
      </c>
      <c r="E1525" s="1">
        <v>0</v>
      </c>
      <c r="F1525" s="1">
        <v>0</v>
      </c>
      <c r="G1525" s="2">
        <f t="shared" si="34"/>
        <v>9.2000000000000003E-4</v>
      </c>
      <c r="H1525" s="2">
        <f t="shared" si="35"/>
        <v>0.02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0.02</v>
      </c>
      <c r="D1529" s="1">
        <v>0</v>
      </c>
      <c r="E1529" s="1">
        <v>0</v>
      </c>
      <c r="F1529" s="1">
        <v>0</v>
      </c>
      <c r="G1529" s="2">
        <f t="shared" si="34"/>
        <v>1E-3</v>
      </c>
      <c r="H1529" s="2">
        <f t="shared" si="35"/>
        <v>0.02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7848.13</v>
      </c>
      <c r="D1530" s="1">
        <v>0</v>
      </c>
      <c r="E1530" s="1">
        <v>0</v>
      </c>
      <c r="F1530" s="1">
        <v>0</v>
      </c>
      <c r="G1530" s="2">
        <f t="shared" si="34"/>
        <v>400.25462999999996</v>
      </c>
      <c r="H1530" s="2">
        <f t="shared" si="35"/>
        <v>0.13000000000010914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22.5</v>
      </c>
      <c r="D1531" s="1">
        <v>0</v>
      </c>
      <c r="E1531" s="1">
        <v>0</v>
      </c>
      <c r="F1531" s="1">
        <v>0</v>
      </c>
      <c r="G1531" s="2">
        <f t="shared" si="34"/>
        <v>1.17</v>
      </c>
      <c r="H1531" s="2">
        <f t="shared" si="35"/>
        <v>0.5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7825.63</v>
      </c>
      <c r="D1532" s="1">
        <v>0</v>
      </c>
      <c r="E1532" s="1">
        <v>0</v>
      </c>
      <c r="F1532" s="1">
        <v>0</v>
      </c>
      <c r="G1532" s="2">
        <f t="shared" si="34"/>
        <v>414.75839000000002</v>
      </c>
      <c r="H1532" s="2">
        <f t="shared" si="35"/>
        <v>0.36999999999989086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271957.39</v>
      </c>
      <c r="D1576" s="1">
        <v>0</v>
      </c>
      <c r="E1576" s="1">
        <v>0</v>
      </c>
      <c r="F1576" s="1">
        <v>0</v>
      </c>
      <c r="G1576" s="2">
        <f t="shared" si="34"/>
        <v>26379.866830000003</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2154.23</v>
      </c>
      <c r="D1577" s="1">
        <v>0</v>
      </c>
      <c r="E1577" s="1">
        <v>0</v>
      </c>
      <c r="F1577" s="1">
        <v>0</v>
      </c>
      <c r="G1577" s="2">
        <f t="shared" si="34"/>
        <v>211.11454000000001</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231778.97</v>
      </c>
      <c r="D1578" s="1">
        <v>0</v>
      </c>
      <c r="E1578" s="1">
        <v>0</v>
      </c>
      <c r="F1578" s="1">
        <v>0</v>
      </c>
      <c r="G1578" s="2">
        <f t="shared" si="34"/>
        <v>22946.118030000001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38024.19</v>
      </c>
      <c r="D1579" s="1">
        <v>0</v>
      </c>
      <c r="E1579" s="1">
        <v>0</v>
      </c>
      <c r="F1579" s="1">
        <v>0</v>
      </c>
      <c r="G1579" s="2">
        <f t="shared" si="34"/>
        <v>3802.4190000000003</v>
      </c>
      <c r="H1579" s="2">
        <f t="shared" si="35"/>
        <v>0.19000000000232831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16779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5226527.629999999</v>
      </c>
      <c r="I16" s="170">
        <f>'PR-RAS'!E6</f>
        <v>6932711.8600000003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3516743.4799999995</v>
      </c>
      <c r="I17" s="170">
        <f>'PR-RAS'!E151</f>
        <v>3681979.1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105040.43999999901</v>
      </c>
      <c r="I18" s="170">
        <f>'PR-RAS'!E645</f>
        <v>722629.38999999966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2375746.8700000006</v>
      </c>
      <c r="I20" s="173">
        <f>BILANCA!E7</f>
        <v>4499842.84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410350.77</v>
      </c>
      <c r="I21" s="175">
        <f>BILANCA!E68</f>
        <v>1003023.81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304008.42000000004</v>
      </c>
      <c r="I22" s="175">
        <f>BILANCA!E176</f>
        <v>279805.53999999998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2482089.2200000007</v>
      </c>
      <c r="I23" s="177">
        <f>BILANCA!E237</f>
        <v>5223061.1099999994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5609249.4199999999</v>
      </c>
      <c r="I27" s="175">
        <f>'RAS-funkcijski'!E114</f>
        <v>6316554.7199999997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5609249.4199999999</v>
      </c>
      <c r="I28" s="179">
        <f>'RAS-funkcijski'!E141</f>
        <v>6316554.7199999997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60557.48</v>
      </c>
      <c r="I29" s="173">
        <f>'P-VRIO'!E5</f>
        <v>14.1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60557.48</v>
      </c>
      <c r="I30" s="175">
        <f>'P-VRIO'!E22</f>
        <v>14.1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303838.42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279805.54000000097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7848.1500000000005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271957.39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1" zoomScaleNormal="100" workbookViewId="0">
      <selection activeCell="B643" sqref="B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5226527.629999999</v>
      </c>
      <c r="E6" s="51">
        <f>E7+E44+E50+E82+E106+E124+E133+E139</f>
        <v>6932711.8600000003</v>
      </c>
      <c r="F6" s="52">
        <f t="shared" ref="F6:F131" si="0">IF(D6&lt;&gt;0,IF(E6/D6&gt;=100,"&gt;&gt;100",E6/D6*100),"-")</f>
        <v>132.64469932592706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4412684.66</v>
      </c>
      <c r="E50" s="51">
        <f>E51+E54+E59+E62+E65+E68+E71+E74+E77</f>
        <v>4022670.8400000003</v>
      </c>
      <c r="F50" s="52">
        <f t="shared" si="0"/>
        <v>91.161529770405124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9527.2000000000007</v>
      </c>
      <c r="E54" s="51">
        <f t="shared" si="11"/>
        <v>6442</v>
      </c>
      <c r="F54" s="52">
        <f t="shared" si="0"/>
        <v>67.616928373499036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9527.2000000000007</v>
      </c>
      <c r="E57" s="242">
        <v>6442</v>
      </c>
      <c r="F57" s="52">
        <f t="shared" si="0"/>
        <v>67.616928373499036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2249992.94</v>
      </c>
      <c r="E68" s="51">
        <f t="shared" si="15"/>
        <v>2600410.7600000002</v>
      </c>
      <c r="F68" s="52">
        <f t="shared" si="0"/>
        <v>115.57417420163108</v>
      </c>
    </row>
    <row r="69" spans="1:6" ht="12.75" customHeight="1" x14ac:dyDescent="0.2">
      <c r="A69" s="53" t="s">
        <v>184</v>
      </c>
      <c r="B69" s="85" t="s">
        <v>185</v>
      </c>
      <c r="C69" s="50" t="s">
        <v>184</v>
      </c>
      <c r="D69" s="242">
        <v>2249063.94</v>
      </c>
      <c r="E69" s="242">
        <v>2469071.2000000002</v>
      </c>
      <c r="F69" s="52">
        <f t="shared" si="0"/>
        <v>109.78217008805895</v>
      </c>
    </row>
    <row r="70" spans="1:6" ht="24" x14ac:dyDescent="0.2">
      <c r="A70" s="53" t="s">
        <v>186</v>
      </c>
      <c r="B70" s="85" t="s">
        <v>187</v>
      </c>
      <c r="C70" s="50" t="s">
        <v>186</v>
      </c>
      <c r="D70" s="242">
        <v>929</v>
      </c>
      <c r="E70" s="242">
        <v>131339.56</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2130105.89</v>
      </c>
      <c r="E74" s="51">
        <f t="shared" si="17"/>
        <v>1365932.9</v>
      </c>
      <c r="F74" s="52">
        <f t="shared" si="0"/>
        <v>64.125117272925806</v>
      </c>
    </row>
    <row r="75" spans="1:6" ht="12.75" customHeight="1" x14ac:dyDescent="0.2">
      <c r="A75" s="53" t="s">
        <v>196</v>
      </c>
      <c r="B75" s="85" t="s">
        <v>197</v>
      </c>
      <c r="C75" s="50" t="s">
        <v>196</v>
      </c>
      <c r="D75" s="242">
        <v>2130105.89</v>
      </c>
      <c r="E75" s="242">
        <v>626945.43999999994</v>
      </c>
      <c r="F75" s="52">
        <f t="shared" si="0"/>
        <v>29.432595015264706</v>
      </c>
    </row>
    <row r="76" spans="1:6" ht="12.75" customHeight="1" x14ac:dyDescent="0.2">
      <c r="A76" s="53" t="s">
        <v>198</v>
      </c>
      <c r="B76" s="85" t="s">
        <v>199</v>
      </c>
      <c r="C76" s="50" t="s">
        <v>198</v>
      </c>
      <c r="D76" s="242">
        <v>0</v>
      </c>
      <c r="E76" s="242">
        <v>738987.46</v>
      </c>
      <c r="F76" s="52" t="str">
        <f t="shared" si="0"/>
        <v>-</v>
      </c>
    </row>
    <row r="77" spans="1:6" ht="24" x14ac:dyDescent="0.2">
      <c r="A77" s="53" t="s">
        <v>200</v>
      </c>
      <c r="B77" s="85" t="s">
        <v>201</v>
      </c>
      <c r="C77" s="50" t="s">
        <v>200</v>
      </c>
      <c r="D77" s="51">
        <f t="shared" ref="D77:E77" si="18">SUM(D78:D81)</f>
        <v>23058.63</v>
      </c>
      <c r="E77" s="51">
        <f t="shared" si="18"/>
        <v>49885.18</v>
      </c>
      <c r="F77" s="52">
        <f t="shared" si="0"/>
        <v>216.34060653213135</v>
      </c>
    </row>
    <row r="78" spans="1:6" ht="12.75" customHeight="1" x14ac:dyDescent="0.2">
      <c r="A78" s="53">
        <v>6391</v>
      </c>
      <c r="B78" s="85" t="s">
        <v>202</v>
      </c>
      <c r="C78" s="50" t="s">
        <v>203</v>
      </c>
      <c r="D78" s="242">
        <v>3458.79</v>
      </c>
      <c r="E78" s="242">
        <v>7482.78</v>
      </c>
      <c r="F78" s="52">
        <f t="shared" si="0"/>
        <v>216.34097473393874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19599.84</v>
      </c>
      <c r="E80" s="242">
        <v>42402.400000000001</v>
      </c>
      <c r="F80" s="52">
        <f t="shared" si="0"/>
        <v>216.34054155544126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5.43</v>
      </c>
      <c r="E82" s="51">
        <f t="shared" si="19"/>
        <v>6.13</v>
      </c>
      <c r="F82" s="52">
        <f t="shared" si="0"/>
        <v>112.8913443830571</v>
      </c>
    </row>
    <row r="83" spans="1:6" ht="12.75" customHeight="1" x14ac:dyDescent="0.2">
      <c r="A83" s="53">
        <v>641</v>
      </c>
      <c r="B83" s="85" t="s">
        <v>212</v>
      </c>
      <c r="C83" s="50" t="s">
        <v>213</v>
      </c>
      <c r="D83" s="51">
        <f t="shared" ref="D83:E83" si="20">SUM(D84:D90)</f>
        <v>5.43</v>
      </c>
      <c r="E83" s="51">
        <f t="shared" si="20"/>
        <v>6.13</v>
      </c>
      <c r="F83" s="52">
        <f t="shared" si="0"/>
        <v>112.8913443830571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5.43</v>
      </c>
      <c r="E85" s="242">
        <v>6.13</v>
      </c>
      <c r="F85" s="52">
        <f t="shared" si="0"/>
        <v>112.8913443830571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1543.1</v>
      </c>
      <c r="E106" s="51">
        <f t="shared" si="23"/>
        <v>6956.74</v>
      </c>
      <c r="F106" s="52">
        <f t="shared" si="0"/>
        <v>450.8288510141922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1543.1</v>
      </c>
      <c r="E112" s="51">
        <f t="shared" si="25"/>
        <v>6956.74</v>
      </c>
      <c r="F112" s="52">
        <f t="shared" si="0"/>
        <v>450.8288510141922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1543.1</v>
      </c>
      <c r="E117" s="242">
        <v>6956.74</v>
      </c>
      <c r="F117" s="52">
        <f t="shared" si="0"/>
        <v>450.8288510141922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28916.77</v>
      </c>
      <c r="E124" s="51">
        <f t="shared" si="27"/>
        <v>21504.06</v>
      </c>
      <c r="F124" s="52">
        <f t="shared" si="0"/>
        <v>74.365359616582353</v>
      </c>
    </row>
    <row r="125" spans="1:6" ht="12.75" customHeight="1" x14ac:dyDescent="0.2">
      <c r="A125" s="53">
        <v>661</v>
      </c>
      <c r="B125" s="86" t="s">
        <v>296</v>
      </c>
      <c r="C125" s="50" t="s">
        <v>297</v>
      </c>
      <c r="D125" s="51">
        <f t="shared" ref="D125:E125" si="28">SUM(D126:D127)</f>
        <v>28440.25</v>
      </c>
      <c r="E125" s="51">
        <f t="shared" si="28"/>
        <v>15065.2</v>
      </c>
      <c r="F125" s="52">
        <f t="shared" si="0"/>
        <v>52.971404963036541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28440.25</v>
      </c>
      <c r="E127" s="242">
        <v>15065.2</v>
      </c>
      <c r="F127" s="52">
        <f t="shared" si="0"/>
        <v>52.971404963036541</v>
      </c>
    </row>
    <row r="128" spans="1:6" ht="24" x14ac:dyDescent="0.2">
      <c r="A128" s="53">
        <v>663</v>
      </c>
      <c r="B128" s="231" t="s">
        <v>302</v>
      </c>
      <c r="C128" s="50" t="s">
        <v>303</v>
      </c>
      <c r="D128" s="51">
        <f t="shared" ref="D128:E128" si="29">SUM(D129:D132)</f>
        <v>476.52</v>
      </c>
      <c r="E128" s="51">
        <f t="shared" si="29"/>
        <v>6438.86</v>
      </c>
      <c r="F128" s="52">
        <f t="shared" si="0"/>
        <v>1351.2255519180726</v>
      </c>
    </row>
    <row r="129" spans="1:6" ht="12.75" customHeight="1" x14ac:dyDescent="0.2">
      <c r="A129" s="53">
        <v>6631</v>
      </c>
      <c r="B129" s="86" t="s">
        <v>304</v>
      </c>
      <c r="C129" s="50" t="s">
        <v>305</v>
      </c>
      <c r="D129" s="242">
        <v>460.02</v>
      </c>
      <c r="E129" s="242">
        <v>6112.86</v>
      </c>
      <c r="F129" s="52">
        <f t="shared" si="0"/>
        <v>1328.8248337028824</v>
      </c>
    </row>
    <row r="130" spans="1:6" ht="12.75" customHeight="1" x14ac:dyDescent="0.2">
      <c r="A130" s="53">
        <v>6632</v>
      </c>
      <c r="B130" s="232" t="s">
        <v>306</v>
      </c>
      <c r="C130" s="50" t="s">
        <v>307</v>
      </c>
      <c r="D130" s="242">
        <v>16.5</v>
      </c>
      <c r="E130" s="242">
        <v>326</v>
      </c>
      <c r="F130" s="52">
        <f t="shared" si="0"/>
        <v>1975.7575757575758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783377.67</v>
      </c>
      <c r="E133" s="51">
        <f t="shared" si="30"/>
        <v>2881574.09</v>
      </c>
      <c r="F133" s="52">
        <f t="shared" ref="F133:F223" si="31">IF(D133&lt;&gt;0,IF(E133/D133&gt;=100,"&gt;&gt;100",E133/D133*100),"-")</f>
        <v>367.83970240050365</v>
      </c>
    </row>
    <row r="134" spans="1:6" ht="24" x14ac:dyDescent="0.2">
      <c r="A134" s="53">
        <v>671</v>
      </c>
      <c r="B134" s="232" t="s">
        <v>314</v>
      </c>
      <c r="C134" s="50" t="s">
        <v>315</v>
      </c>
      <c r="D134" s="51">
        <f t="shared" ref="D134:E134" si="32">SUM(D135:D137)</f>
        <v>783377.67</v>
      </c>
      <c r="E134" s="51">
        <f t="shared" si="32"/>
        <v>2881574.09</v>
      </c>
      <c r="F134" s="52">
        <f t="shared" si="31"/>
        <v>367.83970240050365</v>
      </c>
    </row>
    <row r="135" spans="1:6" ht="12.75" customHeight="1" x14ac:dyDescent="0.2">
      <c r="A135" s="53">
        <v>6711</v>
      </c>
      <c r="B135" s="85" t="s">
        <v>316</v>
      </c>
      <c r="C135" s="50" t="s">
        <v>317</v>
      </c>
      <c r="D135" s="242">
        <v>739725.76</v>
      </c>
      <c r="E135" s="242">
        <v>219099.26</v>
      </c>
      <c r="F135" s="52">
        <f t="shared" si="31"/>
        <v>29.618984743751525</v>
      </c>
    </row>
    <row r="136" spans="1:6" ht="24" x14ac:dyDescent="0.2">
      <c r="A136" s="53">
        <v>6712</v>
      </c>
      <c r="B136" s="232" t="s">
        <v>318</v>
      </c>
      <c r="C136" s="50" t="s">
        <v>319</v>
      </c>
      <c r="D136" s="242">
        <v>43651.91</v>
      </c>
      <c r="E136" s="242">
        <v>2662474.83</v>
      </c>
      <c r="F136" s="52">
        <f t="shared" si="31"/>
        <v>6099.3318047251532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3516743.4799999995</v>
      </c>
      <c r="E151" s="51">
        <f t="shared" si="35"/>
        <v>3681979.1</v>
      </c>
      <c r="F151" s="52">
        <f t="shared" si="31"/>
        <v>104.69854059415221</v>
      </c>
    </row>
    <row r="152" spans="1:6" ht="12.75" customHeight="1" x14ac:dyDescent="0.2">
      <c r="A152" s="53">
        <v>31</v>
      </c>
      <c r="B152" s="85" t="s">
        <v>349</v>
      </c>
      <c r="C152" s="50" t="s">
        <v>35</v>
      </c>
      <c r="D152" s="51">
        <f t="shared" ref="D152:E152" si="36">D153+D158+D159</f>
        <v>2168680.7199999997</v>
      </c>
      <c r="E152" s="51">
        <f t="shared" si="36"/>
        <v>2374395.94</v>
      </c>
      <c r="F152" s="52">
        <f t="shared" si="31"/>
        <v>109.48573103006144</v>
      </c>
    </row>
    <row r="153" spans="1:6" ht="12.75" customHeight="1" x14ac:dyDescent="0.2">
      <c r="A153" s="53">
        <v>311</v>
      </c>
      <c r="B153" s="85" t="s">
        <v>350</v>
      </c>
      <c r="C153" s="50" t="s">
        <v>351</v>
      </c>
      <c r="D153" s="51">
        <f t="shared" ref="D153:E153" si="37">SUM(D154:D157)</f>
        <v>1807532.94</v>
      </c>
      <c r="E153" s="51">
        <f t="shared" si="37"/>
        <v>1982631.04</v>
      </c>
      <c r="F153" s="52">
        <f t="shared" si="31"/>
        <v>109.68713189813293</v>
      </c>
    </row>
    <row r="154" spans="1:6" ht="12.75" customHeight="1" x14ac:dyDescent="0.2">
      <c r="A154" s="53">
        <v>3111</v>
      </c>
      <c r="B154" s="85" t="s">
        <v>352</v>
      </c>
      <c r="C154" s="50" t="s">
        <v>353</v>
      </c>
      <c r="D154" s="242">
        <v>1784035.63</v>
      </c>
      <c r="E154" s="242">
        <v>1949400.24</v>
      </c>
      <c r="F154" s="52">
        <f t="shared" si="31"/>
        <v>109.26913158118934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22164.1</v>
      </c>
      <c r="E156" s="242">
        <v>31489.82</v>
      </c>
      <c r="F156" s="52">
        <f t="shared" si="31"/>
        <v>142.07578922672249</v>
      </c>
    </row>
    <row r="157" spans="1:6" ht="12.75" customHeight="1" x14ac:dyDescent="0.2">
      <c r="A157" s="53">
        <v>3114</v>
      </c>
      <c r="B157" s="85" t="s">
        <v>358</v>
      </c>
      <c r="C157" s="50" t="s">
        <v>359</v>
      </c>
      <c r="D157" s="242">
        <v>1333.21</v>
      </c>
      <c r="E157" s="242">
        <v>1740.98</v>
      </c>
      <c r="F157" s="52">
        <f t="shared" si="31"/>
        <v>130.58557916607285</v>
      </c>
    </row>
    <row r="158" spans="1:6" ht="12.75" customHeight="1" x14ac:dyDescent="0.2">
      <c r="A158" s="53">
        <v>312</v>
      </c>
      <c r="B158" s="85" t="s">
        <v>360</v>
      </c>
      <c r="C158" s="50" t="s">
        <v>361</v>
      </c>
      <c r="D158" s="242">
        <v>77001.17</v>
      </c>
      <c r="E158" s="242">
        <v>76694.44</v>
      </c>
      <c r="F158" s="52">
        <f t="shared" si="31"/>
        <v>99.601655403417894</v>
      </c>
    </row>
    <row r="159" spans="1:6" ht="12.75" customHeight="1" x14ac:dyDescent="0.2">
      <c r="A159" s="53">
        <v>313</v>
      </c>
      <c r="B159" s="85" t="s">
        <v>362</v>
      </c>
      <c r="C159" s="50" t="s">
        <v>363</v>
      </c>
      <c r="D159" s="51">
        <f t="shared" ref="D159:E159" si="38">SUM(D160:D162)</f>
        <v>284146.61</v>
      </c>
      <c r="E159" s="51">
        <f t="shared" si="38"/>
        <v>315070.46000000002</v>
      </c>
      <c r="F159" s="52">
        <f t="shared" si="31"/>
        <v>110.88306138862612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283978.21999999997</v>
      </c>
      <c r="E161" s="242">
        <v>314997.27</v>
      </c>
      <c r="F161" s="52">
        <f t="shared" si="31"/>
        <v>110.92303839357822</v>
      </c>
    </row>
    <row r="162" spans="1:6" ht="12.75" customHeight="1" x14ac:dyDescent="0.2">
      <c r="A162" s="53">
        <v>3133</v>
      </c>
      <c r="B162" s="85" t="s">
        <v>367</v>
      </c>
      <c r="C162" s="50" t="s">
        <v>368</v>
      </c>
      <c r="D162" s="242">
        <v>168.39</v>
      </c>
      <c r="E162" s="242">
        <v>73.19</v>
      </c>
      <c r="F162" s="52">
        <f t="shared" si="31"/>
        <v>43.464576281251858</v>
      </c>
    </row>
    <row r="163" spans="1:6" ht="12.75" customHeight="1" x14ac:dyDescent="0.2">
      <c r="A163" s="53">
        <v>32</v>
      </c>
      <c r="B163" s="85" t="s">
        <v>369</v>
      </c>
      <c r="C163" s="50" t="s">
        <v>370</v>
      </c>
      <c r="D163" s="51">
        <f t="shared" ref="D163:E163" si="39">D164+D169+D177+D187+D188</f>
        <v>769188.09</v>
      </c>
      <c r="E163" s="51">
        <f t="shared" si="39"/>
        <v>402680.17</v>
      </c>
      <c r="F163" s="52">
        <f t="shared" si="31"/>
        <v>52.351326708659776</v>
      </c>
    </row>
    <row r="164" spans="1:6" ht="12.75" customHeight="1" x14ac:dyDescent="0.2">
      <c r="A164" s="53">
        <v>321</v>
      </c>
      <c r="B164" s="85" t="s">
        <v>371</v>
      </c>
      <c r="C164" s="50" t="s">
        <v>372</v>
      </c>
      <c r="D164" s="51">
        <f t="shared" ref="D164:E164" si="40">SUM(D165:D168)</f>
        <v>374966.17</v>
      </c>
      <c r="E164" s="51">
        <f t="shared" si="40"/>
        <v>89393.239999999991</v>
      </c>
      <c r="F164" s="52">
        <f t="shared" si="31"/>
        <v>23.840348050598802</v>
      </c>
    </row>
    <row r="165" spans="1:6" ht="12.75" customHeight="1" x14ac:dyDescent="0.2">
      <c r="A165" s="53">
        <v>3211</v>
      </c>
      <c r="B165" s="85" t="s">
        <v>373</v>
      </c>
      <c r="C165" s="50" t="s">
        <v>374</v>
      </c>
      <c r="D165" s="242">
        <v>147272.19</v>
      </c>
      <c r="E165" s="242">
        <v>14435.24</v>
      </c>
      <c r="F165" s="52">
        <f t="shared" si="31"/>
        <v>9.8017419310461804</v>
      </c>
    </row>
    <row r="166" spans="1:6" ht="12.75" customHeight="1" x14ac:dyDescent="0.2">
      <c r="A166" s="53">
        <v>3212</v>
      </c>
      <c r="B166" s="85" t="s">
        <v>375</v>
      </c>
      <c r="C166" s="50" t="s">
        <v>376</v>
      </c>
      <c r="D166" s="242">
        <v>43719.27</v>
      </c>
      <c r="E166" s="242">
        <v>42354.28</v>
      </c>
      <c r="F166" s="52">
        <f t="shared" si="31"/>
        <v>96.877829844825868</v>
      </c>
    </row>
    <row r="167" spans="1:6" ht="12.75" customHeight="1" x14ac:dyDescent="0.2">
      <c r="A167" s="53">
        <v>3213</v>
      </c>
      <c r="B167" s="85" t="s">
        <v>377</v>
      </c>
      <c r="C167" s="50" t="s">
        <v>378</v>
      </c>
      <c r="D167" s="242">
        <v>183623.51</v>
      </c>
      <c r="E167" s="242">
        <v>32259.22</v>
      </c>
      <c r="F167" s="52">
        <f t="shared" si="31"/>
        <v>17.568131662443442</v>
      </c>
    </row>
    <row r="168" spans="1:6" ht="12.75" customHeight="1" x14ac:dyDescent="0.2">
      <c r="A168" s="53">
        <v>3214</v>
      </c>
      <c r="B168" s="85" t="s">
        <v>379</v>
      </c>
      <c r="C168" s="50" t="s">
        <v>380</v>
      </c>
      <c r="D168" s="242">
        <v>351.2</v>
      </c>
      <c r="E168" s="242">
        <v>344.5</v>
      </c>
      <c r="F168" s="52">
        <f t="shared" si="31"/>
        <v>98.092255125284737</v>
      </c>
    </row>
    <row r="169" spans="1:6" ht="12.75" customHeight="1" x14ac:dyDescent="0.2">
      <c r="A169" s="53">
        <v>322</v>
      </c>
      <c r="B169" s="85" t="s">
        <v>381</v>
      </c>
      <c r="C169" s="50" t="s">
        <v>382</v>
      </c>
      <c r="D169" s="51">
        <f t="shared" ref="D169:E169" si="41">SUM(D170:D176)</f>
        <v>42660.869999999995</v>
      </c>
      <c r="E169" s="51">
        <f t="shared" si="41"/>
        <v>25217.11</v>
      </c>
      <c r="F169" s="52">
        <f t="shared" si="31"/>
        <v>59.110632296059606</v>
      </c>
    </row>
    <row r="170" spans="1:6" ht="12.75" customHeight="1" x14ac:dyDescent="0.2">
      <c r="A170" s="53">
        <v>3221</v>
      </c>
      <c r="B170" s="85" t="s">
        <v>383</v>
      </c>
      <c r="C170" s="50" t="s">
        <v>384</v>
      </c>
      <c r="D170" s="242">
        <v>18792.96</v>
      </c>
      <c r="E170" s="242">
        <v>11516.99</v>
      </c>
      <c r="F170" s="52">
        <f t="shared" si="31"/>
        <v>61.283533833946336</v>
      </c>
    </row>
    <row r="171" spans="1:6" ht="12.75" customHeight="1" x14ac:dyDescent="0.2">
      <c r="A171" s="53">
        <v>3222</v>
      </c>
      <c r="B171" s="85" t="s">
        <v>385</v>
      </c>
      <c r="C171" s="50" t="s">
        <v>386</v>
      </c>
      <c r="D171" s="242">
        <v>4944.99</v>
      </c>
      <c r="E171" s="242">
        <v>4902.42</v>
      </c>
      <c r="F171" s="52">
        <f t="shared" si="31"/>
        <v>99.139128693890186</v>
      </c>
    </row>
    <row r="172" spans="1:6" ht="12.75" customHeight="1" x14ac:dyDescent="0.2">
      <c r="A172" s="53">
        <v>3223</v>
      </c>
      <c r="B172" s="85" t="s">
        <v>387</v>
      </c>
      <c r="C172" s="50" t="s">
        <v>388</v>
      </c>
      <c r="D172" s="242">
        <v>134.83000000000001</v>
      </c>
      <c r="E172" s="242">
        <v>136.5</v>
      </c>
      <c r="F172" s="52">
        <f t="shared" si="31"/>
        <v>101.2385967514648</v>
      </c>
    </row>
    <row r="173" spans="1:6" ht="12.75" customHeight="1" x14ac:dyDescent="0.2">
      <c r="A173" s="53">
        <v>3224</v>
      </c>
      <c r="B173" s="85" t="s">
        <v>389</v>
      </c>
      <c r="C173" s="50" t="s">
        <v>390</v>
      </c>
      <c r="D173" s="242">
        <v>7012.12</v>
      </c>
      <c r="E173" s="242">
        <v>4766.1099999999997</v>
      </c>
      <c r="F173" s="52">
        <f t="shared" si="31"/>
        <v>67.969601204771166</v>
      </c>
    </row>
    <row r="174" spans="1:6" ht="12.75" customHeight="1" x14ac:dyDescent="0.2">
      <c r="A174" s="53">
        <v>3225</v>
      </c>
      <c r="B174" s="85" t="s">
        <v>391</v>
      </c>
      <c r="C174" s="50" t="s">
        <v>392</v>
      </c>
      <c r="D174" s="242">
        <v>11124.47</v>
      </c>
      <c r="E174" s="242">
        <v>3785.09</v>
      </c>
      <c r="F174" s="52">
        <f t="shared" si="31"/>
        <v>34.024901860493131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651.5</v>
      </c>
      <c r="E176" s="242">
        <v>110</v>
      </c>
      <c r="F176" s="52">
        <f t="shared" si="31"/>
        <v>16.884113584036839</v>
      </c>
    </row>
    <row r="177" spans="1:6" ht="12.75" customHeight="1" x14ac:dyDescent="0.2">
      <c r="A177" s="53">
        <v>323</v>
      </c>
      <c r="B177" s="85" t="s">
        <v>397</v>
      </c>
      <c r="C177" s="50" t="s">
        <v>398</v>
      </c>
      <c r="D177" s="51">
        <f t="shared" ref="D177:E177" si="42">SUM(D178:D186)</f>
        <v>311495.98</v>
      </c>
      <c r="E177" s="51">
        <f t="shared" si="42"/>
        <v>177234.38</v>
      </c>
      <c r="F177" s="52">
        <f t="shared" si="31"/>
        <v>56.897806514228535</v>
      </c>
    </row>
    <row r="178" spans="1:6" ht="12.75" customHeight="1" x14ac:dyDescent="0.2">
      <c r="A178" s="53">
        <v>3231</v>
      </c>
      <c r="B178" s="85" t="s">
        <v>399</v>
      </c>
      <c r="C178" s="50" t="s">
        <v>400</v>
      </c>
      <c r="D178" s="242">
        <v>2788.02</v>
      </c>
      <c r="E178" s="242">
        <v>6772.08</v>
      </c>
      <c r="F178" s="52">
        <f t="shared" si="31"/>
        <v>242.89926184173714</v>
      </c>
    </row>
    <row r="179" spans="1:6" ht="12.75" customHeight="1" x14ac:dyDescent="0.2">
      <c r="A179" s="53">
        <v>3232</v>
      </c>
      <c r="B179" s="85" t="s">
        <v>401</v>
      </c>
      <c r="C179" s="50" t="s">
        <v>402</v>
      </c>
      <c r="D179" s="242">
        <v>16877.419999999998</v>
      </c>
      <c r="E179" s="242">
        <v>14041.49</v>
      </c>
      <c r="F179" s="52">
        <f t="shared" si="31"/>
        <v>83.196898578100203</v>
      </c>
    </row>
    <row r="180" spans="1:6" ht="12.75" customHeight="1" x14ac:dyDescent="0.2">
      <c r="A180" s="53">
        <v>3233</v>
      </c>
      <c r="B180" s="85" t="s">
        <v>403</v>
      </c>
      <c r="C180" s="50" t="s">
        <v>404</v>
      </c>
      <c r="D180" s="242">
        <v>124574.62</v>
      </c>
      <c r="E180" s="242">
        <v>816.25</v>
      </c>
      <c r="F180" s="52">
        <f t="shared" si="31"/>
        <v>0.6552297731271427</v>
      </c>
    </row>
    <row r="181" spans="1:6" ht="12.75" customHeight="1" x14ac:dyDescent="0.2">
      <c r="A181" s="53">
        <v>3234</v>
      </c>
      <c r="B181" s="85" t="s">
        <v>405</v>
      </c>
      <c r="C181" s="50" t="s">
        <v>406</v>
      </c>
      <c r="D181" s="242">
        <v>6258.34</v>
      </c>
      <c r="E181" s="242">
        <v>6154.84</v>
      </c>
      <c r="F181" s="52">
        <f t="shared" si="31"/>
        <v>98.34620682161723</v>
      </c>
    </row>
    <row r="182" spans="1:6" ht="12.75" customHeight="1" x14ac:dyDescent="0.2">
      <c r="A182" s="53">
        <v>3235</v>
      </c>
      <c r="B182" s="85" t="s">
        <v>407</v>
      </c>
      <c r="C182" s="50" t="s">
        <v>408</v>
      </c>
      <c r="D182" s="242">
        <v>11395.48</v>
      </c>
      <c r="E182" s="242">
        <v>35745.480000000003</v>
      </c>
      <c r="F182" s="52">
        <f t="shared" si="31"/>
        <v>313.68121395500674</v>
      </c>
    </row>
    <row r="183" spans="1:6" ht="12.75" customHeight="1" x14ac:dyDescent="0.2">
      <c r="A183" s="53">
        <v>3236</v>
      </c>
      <c r="B183" s="85" t="s">
        <v>409</v>
      </c>
      <c r="C183" s="50" t="s">
        <v>410</v>
      </c>
      <c r="D183" s="242">
        <v>4778.13</v>
      </c>
      <c r="E183" s="242">
        <v>5935.6</v>
      </c>
      <c r="F183" s="52">
        <f t="shared" si="31"/>
        <v>124.22433043889556</v>
      </c>
    </row>
    <row r="184" spans="1:6" ht="12.75" customHeight="1" x14ac:dyDescent="0.2">
      <c r="A184" s="53">
        <v>3237</v>
      </c>
      <c r="B184" s="85" t="s">
        <v>411</v>
      </c>
      <c r="C184" s="50" t="s">
        <v>412</v>
      </c>
      <c r="D184" s="242">
        <v>116285.97</v>
      </c>
      <c r="E184" s="242">
        <v>98915.7</v>
      </c>
      <c r="F184" s="52">
        <f t="shared" si="31"/>
        <v>85.062454223841442</v>
      </c>
    </row>
    <row r="185" spans="1:6" ht="12.75" customHeight="1" x14ac:dyDescent="0.2">
      <c r="A185" s="53">
        <v>3238</v>
      </c>
      <c r="B185" s="85" t="s">
        <v>413</v>
      </c>
      <c r="C185" s="50" t="s">
        <v>414</v>
      </c>
      <c r="D185" s="242">
        <v>9632.7199999999993</v>
      </c>
      <c r="E185" s="242">
        <v>3202.87</v>
      </c>
      <c r="F185" s="52">
        <f t="shared" si="31"/>
        <v>33.249902415932361</v>
      </c>
    </row>
    <row r="186" spans="1:6" ht="12.75" customHeight="1" x14ac:dyDescent="0.2">
      <c r="A186" s="53">
        <v>3239</v>
      </c>
      <c r="B186" s="85" t="s">
        <v>415</v>
      </c>
      <c r="C186" s="50" t="s">
        <v>416</v>
      </c>
      <c r="D186" s="242">
        <v>18905.28</v>
      </c>
      <c r="E186" s="242">
        <v>5650.07</v>
      </c>
      <c r="F186" s="52">
        <f t="shared" si="31"/>
        <v>29.886201103607036</v>
      </c>
    </row>
    <row r="187" spans="1:6" ht="12.75" customHeight="1" x14ac:dyDescent="0.2">
      <c r="A187" s="53">
        <v>324</v>
      </c>
      <c r="B187" s="85" t="s">
        <v>417</v>
      </c>
      <c r="C187" s="50" t="s">
        <v>418</v>
      </c>
      <c r="D187" s="242">
        <v>19231.37</v>
      </c>
      <c r="E187" s="242">
        <v>90853.92</v>
      </c>
      <c r="F187" s="52">
        <f t="shared" si="31"/>
        <v>472.42562542346178</v>
      </c>
    </row>
    <row r="188" spans="1:6" ht="12.75" customHeight="1" x14ac:dyDescent="0.2">
      <c r="A188" s="53">
        <v>329</v>
      </c>
      <c r="B188" s="85" t="s">
        <v>419</v>
      </c>
      <c r="C188" s="50" t="s">
        <v>420</v>
      </c>
      <c r="D188" s="51">
        <f t="shared" ref="D188:E188" si="43">SUM(D189:D195)</f>
        <v>20833.7</v>
      </c>
      <c r="E188" s="51">
        <f t="shared" si="43"/>
        <v>19981.52</v>
      </c>
      <c r="F188" s="52">
        <f t="shared" si="31"/>
        <v>95.90960799089936</v>
      </c>
    </row>
    <row r="189" spans="1:6" ht="12.75" customHeight="1" x14ac:dyDescent="0.2">
      <c r="A189" s="53">
        <v>3291</v>
      </c>
      <c r="B189" s="232" t="s">
        <v>421</v>
      </c>
      <c r="C189" s="50" t="s">
        <v>422</v>
      </c>
      <c r="D189" s="242">
        <v>4927.74</v>
      </c>
      <c r="E189" s="242">
        <v>9938.89</v>
      </c>
      <c r="F189" s="52">
        <f t="shared" si="31"/>
        <v>201.69266235637431</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1830.27</v>
      </c>
      <c r="E191" s="242">
        <v>707.98</v>
      </c>
      <c r="F191" s="52">
        <f t="shared" si="31"/>
        <v>38.681724554300736</v>
      </c>
    </row>
    <row r="192" spans="1:6" ht="12.75" customHeight="1" x14ac:dyDescent="0.2">
      <c r="A192" s="53">
        <v>3294</v>
      </c>
      <c r="B192" s="85" t="s">
        <v>427</v>
      </c>
      <c r="C192" s="50" t="s">
        <v>428</v>
      </c>
      <c r="D192" s="242">
        <v>324.08999999999997</v>
      </c>
      <c r="E192" s="242">
        <v>176.72</v>
      </c>
      <c r="F192" s="52">
        <f t="shared" si="31"/>
        <v>54.528063192323131</v>
      </c>
    </row>
    <row r="193" spans="1:6" ht="12.75" customHeight="1" x14ac:dyDescent="0.2">
      <c r="A193" s="53">
        <v>3295</v>
      </c>
      <c r="B193" s="85" t="s">
        <v>429</v>
      </c>
      <c r="C193" s="50" t="s">
        <v>430</v>
      </c>
      <c r="D193" s="242">
        <v>3939.37</v>
      </c>
      <c r="E193" s="242">
        <v>675.62</v>
      </c>
      <c r="F193" s="52">
        <f t="shared" si="31"/>
        <v>17.150458068168263</v>
      </c>
    </row>
    <row r="194" spans="1:6" ht="12.75" customHeight="1" x14ac:dyDescent="0.2">
      <c r="A194" s="53" t="s">
        <v>431</v>
      </c>
      <c r="B194" s="85" t="s">
        <v>432</v>
      </c>
      <c r="C194" s="50" t="s">
        <v>431</v>
      </c>
      <c r="D194" s="242">
        <v>2882.58</v>
      </c>
      <c r="E194" s="242">
        <v>2365.6999999999998</v>
      </c>
      <c r="F194" s="52">
        <f t="shared" si="31"/>
        <v>82.068841107618866</v>
      </c>
    </row>
    <row r="195" spans="1:6" ht="12.75" customHeight="1" x14ac:dyDescent="0.2">
      <c r="A195" s="53">
        <v>3299</v>
      </c>
      <c r="B195" s="85" t="s">
        <v>433</v>
      </c>
      <c r="C195" s="50" t="s">
        <v>434</v>
      </c>
      <c r="D195" s="242">
        <v>6929.65</v>
      </c>
      <c r="E195" s="242">
        <v>6116.61</v>
      </c>
      <c r="F195" s="52">
        <f t="shared" si="31"/>
        <v>88.267228503604073</v>
      </c>
    </row>
    <row r="196" spans="1:6" ht="12.75" customHeight="1" x14ac:dyDescent="0.2">
      <c r="A196" s="53">
        <v>34</v>
      </c>
      <c r="B196" s="232" t="s">
        <v>435</v>
      </c>
      <c r="C196" s="50" t="s">
        <v>436</v>
      </c>
      <c r="D196" s="51">
        <f t="shared" ref="D196:E196" si="44">D197+D202+D210</f>
        <v>5619.5999999999995</v>
      </c>
      <c r="E196" s="51">
        <f t="shared" si="44"/>
        <v>3861.13</v>
      </c>
      <c r="F196" s="52">
        <f t="shared" si="31"/>
        <v>68.708271051320395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5619.5999999999995</v>
      </c>
      <c r="E210" s="51">
        <f t="shared" si="47"/>
        <v>3861.13</v>
      </c>
      <c r="F210" s="52">
        <f t="shared" si="31"/>
        <v>68.708271051320395</v>
      </c>
    </row>
    <row r="211" spans="1:6" ht="12.75" customHeight="1" x14ac:dyDescent="0.2">
      <c r="A211" s="53">
        <v>3431</v>
      </c>
      <c r="B211" s="232" t="s">
        <v>465</v>
      </c>
      <c r="C211" s="50" t="s">
        <v>466</v>
      </c>
      <c r="D211" s="242">
        <v>1221.52</v>
      </c>
      <c r="E211" s="242">
        <v>1399.91</v>
      </c>
      <c r="F211" s="52">
        <f t="shared" si="31"/>
        <v>114.6039360796385</v>
      </c>
    </row>
    <row r="212" spans="1:6" ht="12.75" customHeight="1" x14ac:dyDescent="0.2">
      <c r="A212" s="53">
        <v>3432</v>
      </c>
      <c r="B212" s="85" t="s">
        <v>467</v>
      </c>
      <c r="C212" s="50" t="s">
        <v>468</v>
      </c>
      <c r="D212" s="242">
        <v>133.18</v>
      </c>
      <c r="E212" s="242">
        <v>0</v>
      </c>
      <c r="F212" s="52">
        <f t="shared" si="31"/>
        <v>0</v>
      </c>
    </row>
    <row r="213" spans="1:6" ht="12.75" customHeight="1" x14ac:dyDescent="0.2">
      <c r="A213" s="53">
        <v>3433</v>
      </c>
      <c r="B213" s="85" t="s">
        <v>469</v>
      </c>
      <c r="C213" s="50" t="s">
        <v>470</v>
      </c>
      <c r="D213" s="242">
        <v>4264.8999999999996</v>
      </c>
      <c r="E213" s="242">
        <v>2461.2199999999998</v>
      </c>
      <c r="F213" s="52">
        <f t="shared" si="31"/>
        <v>57.708738774648879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12852.52</v>
      </c>
      <c r="E215" s="51">
        <f t="shared" si="48"/>
        <v>84704.43</v>
      </c>
      <c r="F215" s="52">
        <f t="shared" si="31"/>
        <v>659.04919813390666</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12852.52</v>
      </c>
      <c r="E223" s="242">
        <v>84704.43</v>
      </c>
      <c r="F223" s="52">
        <f t="shared" si="31"/>
        <v>659.04919813390666</v>
      </c>
    </row>
    <row r="224" spans="1:6" ht="24" x14ac:dyDescent="0.2">
      <c r="A224" s="53">
        <v>36</v>
      </c>
      <c r="B224" s="85" t="s">
        <v>491</v>
      </c>
      <c r="C224" s="50" t="s">
        <v>492</v>
      </c>
      <c r="D224" s="51">
        <f t="shared" ref="D224:E224" si="51">D225+D228+D231+D236+D240+D244+D247</f>
        <v>43112.26</v>
      </c>
      <c r="E224" s="51">
        <f t="shared" si="51"/>
        <v>117489.41</v>
      </c>
      <c r="F224" s="52">
        <f t="shared" ref="F224:F235" si="52">IF(D224&lt;&gt;0,IF(E224/D224&gt;=100,"&gt;&gt;100",E224/D224*100),"-")</f>
        <v>272.51971944871366</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43112.26</v>
      </c>
      <c r="E247" s="51">
        <f t="shared" si="62"/>
        <v>117489.41</v>
      </c>
      <c r="F247" s="52">
        <f t="shared" si="61"/>
        <v>272.51971944871366</v>
      </c>
    </row>
    <row r="248" spans="1:6" ht="12.75" customHeight="1" x14ac:dyDescent="0.2">
      <c r="A248" s="53" t="s">
        <v>539</v>
      </c>
      <c r="B248" s="85" t="s">
        <v>202</v>
      </c>
      <c r="C248" s="50" t="s">
        <v>539</v>
      </c>
      <c r="D248" s="242">
        <v>6466.83</v>
      </c>
      <c r="E248" s="242">
        <v>17623.419999999998</v>
      </c>
      <c r="F248" s="52">
        <f t="shared" si="61"/>
        <v>272.52023015913511</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36645.43</v>
      </c>
      <c r="E250" s="242">
        <v>99865.99</v>
      </c>
      <c r="F250" s="52">
        <f t="shared" si="61"/>
        <v>272.51962932349272</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460</v>
      </c>
      <c r="E252" s="51">
        <f t="shared" si="63"/>
        <v>340</v>
      </c>
      <c r="F252" s="52">
        <f t="shared" ref="F252:F258" si="64">IF(D252&lt;&gt;0,IF(E252/D252&gt;=100,"&gt;&gt;100",E252/D252*100),"-")</f>
        <v>73.91304347826086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460</v>
      </c>
      <c r="E259" s="51">
        <f t="shared" si="66"/>
        <v>340</v>
      </c>
      <c r="F259" s="52">
        <f t="shared" ref="F259:F262" si="67">IF(D259&lt;&gt;0,IF(E259/D259&gt;=100,"&gt;&gt;100",E259/D259*100),"-")</f>
        <v>73.91304347826086</v>
      </c>
    </row>
    <row r="260" spans="1:6" ht="12.75" customHeight="1" x14ac:dyDescent="0.2">
      <c r="A260" s="53">
        <v>3721</v>
      </c>
      <c r="B260" s="85" t="s">
        <v>559</v>
      </c>
      <c r="C260" s="50" t="s">
        <v>560</v>
      </c>
      <c r="D260" s="242">
        <v>460</v>
      </c>
      <c r="E260" s="242">
        <v>340</v>
      </c>
      <c r="F260" s="52">
        <f t="shared" si="67"/>
        <v>73.91304347826086</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516830.29</v>
      </c>
      <c r="E263" s="51">
        <f t="shared" si="68"/>
        <v>698508.0199999999</v>
      </c>
      <c r="F263" s="52">
        <f t="shared" ref="F263:F267" si="69">IF(D263&lt;&gt;0,IF(E263/D263&gt;=100,"&gt;&gt;100",E263/D263*100),"-")</f>
        <v>135.1522992199238</v>
      </c>
    </row>
    <row r="264" spans="1:6" ht="12.75" customHeight="1" x14ac:dyDescent="0.2">
      <c r="A264" s="53">
        <v>381</v>
      </c>
      <c r="B264" s="85" t="s">
        <v>567</v>
      </c>
      <c r="C264" s="50" t="s">
        <v>568</v>
      </c>
      <c r="D264" s="51">
        <f t="shared" ref="D264:E264" si="70">SUM(D265:D267)</f>
        <v>516321.29</v>
      </c>
      <c r="E264" s="51">
        <f t="shared" si="70"/>
        <v>698508.0199999999</v>
      </c>
      <c r="F264" s="52">
        <f t="shared" si="69"/>
        <v>135.28553509772954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90.57</v>
      </c>
      <c r="E266" s="242">
        <v>64.58</v>
      </c>
      <c r="F266" s="52">
        <f t="shared" si="69"/>
        <v>71.303963784917741</v>
      </c>
    </row>
    <row r="267" spans="1:6" ht="12.75" customHeight="1" x14ac:dyDescent="0.2">
      <c r="A267" s="53" t="s">
        <v>573</v>
      </c>
      <c r="B267" s="85" t="s">
        <v>574</v>
      </c>
      <c r="C267" s="50" t="s">
        <v>573</v>
      </c>
      <c r="D267" s="242">
        <v>516230.72</v>
      </c>
      <c r="E267" s="242">
        <v>698443.44</v>
      </c>
      <c r="F267" s="52">
        <f t="shared" si="69"/>
        <v>135.29676033227932</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509</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509</v>
      </c>
      <c r="E277" s="242"/>
      <c r="F277" s="52">
        <f t="shared" si="74"/>
        <v>0</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3516743.4799999995</v>
      </c>
      <c r="E289" s="51">
        <f t="shared" si="79"/>
        <v>3681979.1</v>
      </c>
      <c r="F289" s="52">
        <f t="shared" si="76"/>
        <v>104.69854059415221</v>
      </c>
    </row>
    <row r="290" spans="1:6" ht="12.75" customHeight="1" x14ac:dyDescent="0.2">
      <c r="A290" s="53" t="s">
        <v>608</v>
      </c>
      <c r="B290" s="85" t="s">
        <v>619</v>
      </c>
      <c r="C290" s="50" t="s">
        <v>620</v>
      </c>
      <c r="D290" s="51">
        <f>IF(D6&gt;=D289,D6-D289,0)</f>
        <v>1709784.1499999994</v>
      </c>
      <c r="E290" s="51">
        <f>IF(E6&gt;=E289,E6-E289,0)</f>
        <v>3250732.7600000002</v>
      </c>
      <c r="F290" s="52">
        <f t="shared" si="76"/>
        <v>190.12533014766814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487762.23</v>
      </c>
      <c r="E292" s="242">
        <v>106472.25</v>
      </c>
      <c r="F292" s="52">
        <f t="shared" si="76"/>
        <v>21.828719702220486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1301.9100000000001</v>
      </c>
      <c r="E294" s="242">
        <v>588.88</v>
      </c>
      <c r="F294" s="52">
        <f t="shared" si="76"/>
        <v>45.232005284543476</v>
      </c>
    </row>
    <row r="295" spans="1:6" ht="24" x14ac:dyDescent="0.2">
      <c r="A295" s="53">
        <v>9661</v>
      </c>
      <c r="B295" s="85" t="s">
        <v>629</v>
      </c>
      <c r="C295" s="50" t="s">
        <v>630</v>
      </c>
      <c r="D295" s="242">
        <v>1301.9100000000001</v>
      </c>
      <c r="E295" s="242">
        <v>588.88</v>
      </c>
      <c r="F295" s="52">
        <f t="shared" si="76"/>
        <v>45.232005284543476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2092505.9400000002</v>
      </c>
      <c r="E350" s="51">
        <f t="shared" si="95"/>
        <v>2634575.62</v>
      </c>
      <c r="F350" s="52">
        <f t="shared" si="81"/>
        <v>125.90528751378358</v>
      </c>
    </row>
    <row r="351" spans="1:6" ht="12.75" customHeight="1" x14ac:dyDescent="0.2">
      <c r="A351" s="53">
        <v>41</v>
      </c>
      <c r="B351" s="85" t="s">
        <v>740</v>
      </c>
      <c r="C351" s="50" t="s">
        <v>741</v>
      </c>
      <c r="D351" s="51">
        <f t="shared" ref="D351:E351" si="96">D352+D356</f>
        <v>158189.26999999999</v>
      </c>
      <c r="E351" s="51">
        <f t="shared" si="96"/>
        <v>2209334.27</v>
      </c>
      <c r="F351" s="52">
        <f t="shared" si="81"/>
        <v>1396.639778412278</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158189.26999999999</v>
      </c>
      <c r="E356" s="51">
        <f t="shared" si="98"/>
        <v>2209334.27</v>
      </c>
      <c r="F356" s="52">
        <f t="shared" si="81"/>
        <v>1396.639778412278</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158189.26999999999</v>
      </c>
      <c r="E360" s="242">
        <v>2209334.27</v>
      </c>
      <c r="F360" s="52">
        <f t="shared" si="81"/>
        <v>1396.639778412278</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1934316.6700000002</v>
      </c>
      <c r="E363" s="51">
        <f t="shared" si="99"/>
        <v>425241.35000000003</v>
      </c>
      <c r="F363" s="52">
        <f t="shared" si="81"/>
        <v>21.984060655383793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1885329.31</v>
      </c>
      <c r="E369" s="51">
        <f t="shared" si="101"/>
        <v>369946.59</v>
      </c>
      <c r="F369" s="52">
        <f t="shared" si="81"/>
        <v>19.622385757106805</v>
      </c>
    </row>
    <row r="370" spans="1:6" ht="12.75" customHeight="1" x14ac:dyDescent="0.2">
      <c r="A370" s="53">
        <v>4221</v>
      </c>
      <c r="B370" s="85" t="s">
        <v>674</v>
      </c>
      <c r="C370" s="50" t="s">
        <v>766</v>
      </c>
      <c r="D370" s="242">
        <v>184821.8</v>
      </c>
      <c r="E370" s="242">
        <v>10007.36</v>
      </c>
      <c r="F370" s="52">
        <f t="shared" si="81"/>
        <v>5.4145993600322049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1189.23</v>
      </c>
      <c r="F375" s="52" t="str">
        <f t="shared" si="81"/>
        <v>-</v>
      </c>
    </row>
    <row r="376" spans="1:6" ht="12.75" customHeight="1" x14ac:dyDescent="0.2">
      <c r="A376" s="53">
        <v>4227</v>
      </c>
      <c r="B376" s="232" t="s">
        <v>686</v>
      </c>
      <c r="C376" s="50" t="s">
        <v>773</v>
      </c>
      <c r="D376" s="242">
        <v>1700507.51</v>
      </c>
      <c r="E376" s="242">
        <v>358750</v>
      </c>
      <c r="F376" s="52">
        <f t="shared" si="81"/>
        <v>21.096643083922633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34849.57</v>
      </c>
      <c r="E383" s="51">
        <f t="shared" si="103"/>
        <v>55294.76</v>
      </c>
      <c r="F383" s="52">
        <f t="shared" si="81"/>
        <v>158.66697924823748</v>
      </c>
    </row>
    <row r="384" spans="1:6" ht="12.75" customHeight="1" x14ac:dyDescent="0.2">
      <c r="A384" s="53">
        <v>4241</v>
      </c>
      <c r="B384" s="85" t="s">
        <v>783</v>
      </c>
      <c r="C384" s="50" t="s">
        <v>784</v>
      </c>
      <c r="D384" s="242">
        <v>34849.57</v>
      </c>
      <c r="E384" s="242">
        <v>55294.76</v>
      </c>
      <c r="F384" s="52">
        <f t="shared" si="81"/>
        <v>158.66697924823748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14137.79</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14137.79</v>
      </c>
      <c r="E393" s="242"/>
      <c r="F393" s="52">
        <f t="shared" si="81"/>
        <v>0</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2092505.9400000002</v>
      </c>
      <c r="E408" s="51">
        <f t="shared" si="111"/>
        <v>2634575.62</v>
      </c>
      <c r="F408" s="52">
        <f t="shared" si="81"/>
        <v>125.90528751378358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5226527.629999999</v>
      </c>
      <c r="E412" s="51">
        <f>E6+E298</f>
        <v>6932711.8600000003</v>
      </c>
      <c r="F412" s="52">
        <f t="shared" si="81"/>
        <v>132.64469932592706</v>
      </c>
    </row>
    <row r="413" spans="1:6" ht="12.75" customHeight="1" x14ac:dyDescent="0.2">
      <c r="A413" s="53" t="s">
        <v>608</v>
      </c>
      <c r="B413" s="85" t="s">
        <v>831</v>
      </c>
      <c r="C413" s="50" t="s">
        <v>832</v>
      </c>
      <c r="D413" s="51">
        <f t="shared" ref="D413:E413" si="112">D289+D350</f>
        <v>5609249.4199999999</v>
      </c>
      <c r="E413" s="51">
        <f t="shared" si="112"/>
        <v>6316554.7200000007</v>
      </c>
      <c r="F413" s="52">
        <f t="shared" si="81"/>
        <v>112.60962469377947</v>
      </c>
    </row>
    <row r="414" spans="1:6" ht="12.75" customHeight="1" x14ac:dyDescent="0.2">
      <c r="A414" s="53" t="s">
        <v>608</v>
      </c>
      <c r="B414" s="85" t="s">
        <v>833</v>
      </c>
      <c r="C414" s="50" t="s">
        <v>834</v>
      </c>
      <c r="D414" s="51">
        <f t="shared" ref="D414:E414" si="113">IF(D412&gt;=D413,D412-D413,0)</f>
        <v>0</v>
      </c>
      <c r="E414" s="51">
        <f t="shared" si="113"/>
        <v>616157.13999999966</v>
      </c>
      <c r="F414" s="52" t="str">
        <f t="shared" si="81"/>
        <v>-</v>
      </c>
    </row>
    <row r="415" spans="1:6" ht="12.75" customHeight="1" x14ac:dyDescent="0.2">
      <c r="A415" s="53" t="s">
        <v>608</v>
      </c>
      <c r="B415" s="85" t="s">
        <v>835</v>
      </c>
      <c r="C415" s="50" t="s">
        <v>836</v>
      </c>
      <c r="D415" s="51">
        <f t="shared" ref="D415:E415" si="114">IF(D413&gt;=D412,D413-D412,0)</f>
        <v>382721.79000000097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487762.23</v>
      </c>
      <c r="E416" s="51">
        <f t="shared" si="115"/>
        <v>106472.25</v>
      </c>
      <c r="F416" s="52">
        <f t="shared" si="81"/>
        <v>21.828719702220486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1301.9100000000001</v>
      </c>
      <c r="E418" s="62">
        <f t="shared" si="117"/>
        <v>588.88</v>
      </c>
      <c r="F418" s="57">
        <f t="shared" si="81"/>
        <v>45.232005284543476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5226527.629999999</v>
      </c>
      <c r="E639" s="51">
        <f t="shared" si="180"/>
        <v>6932711.8600000003</v>
      </c>
      <c r="F639" s="52">
        <f t="shared" si="119"/>
        <v>132.64469932592706</v>
      </c>
    </row>
    <row r="640" spans="1:6" ht="12.75" customHeight="1" x14ac:dyDescent="0.2">
      <c r="A640" s="53" t="s">
        <v>608</v>
      </c>
      <c r="B640" s="85" t="s">
        <v>1277</v>
      </c>
      <c r="C640" s="50" t="s">
        <v>1278</v>
      </c>
      <c r="D640" s="51">
        <f t="shared" ref="D640:E640" si="181">D413+D528</f>
        <v>5609249.4199999999</v>
      </c>
      <c r="E640" s="51">
        <f t="shared" si="181"/>
        <v>6316554.7200000007</v>
      </c>
      <c r="F640" s="52">
        <f t="shared" si="119"/>
        <v>112.60962469377947</v>
      </c>
    </row>
    <row r="641" spans="1:6" ht="12.75" customHeight="1" x14ac:dyDescent="0.2">
      <c r="A641" s="53" t="s">
        <v>608</v>
      </c>
      <c r="B641" s="85" t="s">
        <v>1279</v>
      </c>
      <c r="C641" s="50" t="s">
        <v>1280</v>
      </c>
      <c r="D641" s="51">
        <f t="shared" ref="D641:E641" si="182">IF(D639&gt;=D640,D639-D640,0)</f>
        <v>0</v>
      </c>
      <c r="E641" s="51">
        <f t="shared" si="182"/>
        <v>616157.13999999966</v>
      </c>
      <c r="F641" s="52" t="str">
        <f t="shared" si="119"/>
        <v>-</v>
      </c>
    </row>
    <row r="642" spans="1:6" ht="12.75" customHeight="1" x14ac:dyDescent="0.2">
      <c r="A642" s="53" t="s">
        <v>608</v>
      </c>
      <c r="B642" s="85" t="s">
        <v>1281</v>
      </c>
      <c r="C642" s="50" t="s">
        <v>1282</v>
      </c>
      <c r="D642" s="51">
        <f t="shared" ref="D642:E642" si="183">IF(D640&gt;=D639,D640-D639,0)</f>
        <v>382721.79000000097</v>
      </c>
      <c r="E642" s="51">
        <f t="shared" si="183"/>
        <v>0</v>
      </c>
      <c r="F642" s="52">
        <f t="shared" si="119"/>
        <v>0</v>
      </c>
    </row>
    <row r="643" spans="1:6" ht="24" x14ac:dyDescent="0.2">
      <c r="A643" s="60" t="s">
        <v>1283</v>
      </c>
      <c r="B643" s="85" t="s">
        <v>1284</v>
      </c>
      <c r="C643" s="61" t="s">
        <v>1283</v>
      </c>
      <c r="D643" s="51">
        <f t="shared" ref="D643:E643" si="184">IF(D416-D417+D637-D638&gt;=0,D416-D417+D637-D638,0)</f>
        <v>487762.23</v>
      </c>
      <c r="E643" s="51">
        <f t="shared" si="184"/>
        <v>106472.25</v>
      </c>
      <c r="F643" s="52">
        <f t="shared" si="119"/>
        <v>21.828719702220486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105040.43999999901</v>
      </c>
      <c r="E645" s="51">
        <f t="shared" si="186"/>
        <v>722629.38999999966</v>
      </c>
      <c r="F645" s="52">
        <f t="shared" si="119"/>
        <v>687.95350628767983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171608.48</v>
      </c>
      <c r="E647" s="243">
        <v>193481.74</v>
      </c>
      <c r="F647" s="57">
        <f t="shared" si="119"/>
        <v>112.74602513815167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591900.92000000004</v>
      </c>
      <c r="E649" s="242">
        <v>223303.54</v>
      </c>
      <c r="F649" s="52">
        <f t="shared" ref="F649:F724" si="188">IF(D649&lt;&gt;0,IF(E649/D649&gt;=100,"&gt;&gt;100",E649/D649*100),"-")</f>
        <v>37.726506659256415</v>
      </c>
    </row>
    <row r="650" spans="1:6" ht="12.75" customHeight="1" x14ac:dyDescent="0.2">
      <c r="A650" s="53" t="s">
        <v>1296</v>
      </c>
      <c r="B650" s="85" t="s">
        <v>1297</v>
      </c>
      <c r="C650" s="50" t="s">
        <v>1296</v>
      </c>
      <c r="D650" s="242">
        <v>4798558.97</v>
      </c>
      <c r="E650" s="242">
        <v>4694298.38</v>
      </c>
      <c r="F650" s="52">
        <f t="shared" si="188"/>
        <v>97.827252084389826</v>
      </c>
    </row>
    <row r="651" spans="1:6" ht="12.75" customHeight="1" x14ac:dyDescent="0.2">
      <c r="A651" s="53" t="s">
        <v>1298</v>
      </c>
      <c r="B651" s="85" t="s">
        <v>1299</v>
      </c>
      <c r="C651" s="50" t="s">
        <v>1298</v>
      </c>
      <c r="D651" s="242">
        <v>5167156.3499999996</v>
      </c>
      <c r="E651" s="242">
        <v>4111246.16</v>
      </c>
      <c r="F651" s="52">
        <f t="shared" si="188"/>
        <v>79.564965360492735</v>
      </c>
    </row>
    <row r="652" spans="1:6" ht="24" x14ac:dyDescent="0.2">
      <c r="A652" s="53">
        <v>11</v>
      </c>
      <c r="B652" s="85" t="s">
        <v>1300</v>
      </c>
      <c r="C652" s="50" t="s">
        <v>1301</v>
      </c>
      <c r="D652" s="51">
        <f t="shared" ref="D652:E652" si="189">+D649+D650-D651</f>
        <v>223303.54000000004</v>
      </c>
      <c r="E652" s="51">
        <f t="shared" si="189"/>
        <v>806355.75999999978</v>
      </c>
      <c r="F652" s="52">
        <f t="shared" si="188"/>
        <v>361.10299012724994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86</v>
      </c>
      <c r="E654" s="262">
        <v>80</v>
      </c>
      <c r="F654" s="52">
        <f t="shared" si="188"/>
        <v>93.023255813953483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83</v>
      </c>
      <c r="E656" s="262">
        <v>77</v>
      </c>
      <c r="F656" s="52">
        <f t="shared" si="188"/>
        <v>92.771084337349393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2249063.94</v>
      </c>
      <c r="E675" s="242">
        <v>2469071.2000000002</v>
      </c>
      <c r="F675" s="52">
        <f t="shared" si="188"/>
        <v>109.78217008805895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929</v>
      </c>
      <c r="E677" s="242">
        <v>131339.56</v>
      </c>
      <c r="F677" s="52" t="str">
        <f t="shared" si="188"/>
        <v>&gt;&gt;100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2120685.77</v>
      </c>
      <c r="E694" s="242">
        <v>626945.43999999994</v>
      </c>
      <c r="F694" s="52">
        <f t="shared" si="188"/>
        <v>29.563335071560363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9420.1200000000008</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738987.46</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800</v>
      </c>
      <c r="E712" s="242">
        <v>6401.74</v>
      </c>
      <c r="F712" s="52">
        <f t="shared" si="188"/>
        <v>800.21749999999997</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11181.45</v>
      </c>
      <c r="E716" s="242">
        <v>7026.9</v>
      </c>
      <c r="F716" s="52">
        <f t="shared" si="188"/>
        <v>62.844264384315082</v>
      </c>
    </row>
    <row r="717" spans="1:6" ht="12.75" customHeight="1" x14ac:dyDescent="0.2">
      <c r="A717" s="53">
        <v>31215</v>
      </c>
      <c r="B717" s="85" t="s">
        <v>1413</v>
      </c>
      <c r="C717" s="50" t="s">
        <v>1414</v>
      </c>
      <c r="D717" s="242">
        <v>3123.68</v>
      </c>
      <c r="E717" s="242">
        <v>1986.48</v>
      </c>
      <c r="F717" s="52">
        <f t="shared" si="188"/>
        <v>63.59422219945705</v>
      </c>
    </row>
    <row r="718" spans="1:6" ht="12.75" customHeight="1" x14ac:dyDescent="0.2">
      <c r="A718" s="53">
        <v>32121</v>
      </c>
      <c r="B718" s="85" t="s">
        <v>1415</v>
      </c>
      <c r="C718" s="50" t="s">
        <v>1416</v>
      </c>
      <c r="D718" s="242">
        <v>43719.27</v>
      </c>
      <c r="E718" s="242">
        <v>42354.28</v>
      </c>
      <c r="F718" s="52">
        <f t="shared" si="188"/>
        <v>96.877829844825868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4778.13</v>
      </c>
      <c r="E720" s="242">
        <v>5815.6</v>
      </c>
      <c r="F720" s="52">
        <f t="shared" si="188"/>
        <v>121.71288767781539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11451.11</v>
      </c>
      <c r="E722" s="242">
        <v>43339.05</v>
      </c>
      <c r="F722" s="52">
        <f t="shared" si="188"/>
        <v>378.47029676599038</v>
      </c>
    </row>
    <row r="723" spans="1:6" ht="12.75" customHeight="1" x14ac:dyDescent="0.2">
      <c r="A723" s="53" t="s">
        <v>1425</v>
      </c>
      <c r="B723" s="85" t="s">
        <v>1426</v>
      </c>
      <c r="C723" s="50" t="s">
        <v>1425</v>
      </c>
      <c r="D723" s="242">
        <v>34927.93</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4927.74</v>
      </c>
      <c r="E725" s="242">
        <v>4326.5</v>
      </c>
      <c r="F725" s="52">
        <f t="shared" ref="F725:F979" si="190">IF(D725&lt;&gt;0,IF(E725/D725&gt;=100,"&gt;&gt;100",E725/D725*100),"-")</f>
        <v>87.798869258524192</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460</v>
      </c>
      <c r="E823" s="242">
        <v>340</v>
      </c>
      <c r="F823" s="52">
        <f t="shared" si="190"/>
        <v>73.91304347826086</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8" workbookViewId="0">
      <selection activeCell="K294" sqref="K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2786097.6400000006</v>
      </c>
      <c r="E6" s="229">
        <f t="shared" si="0"/>
        <v>5502866.6500000004</v>
      </c>
      <c r="F6" s="230">
        <f t="shared" ref="F6:F260" si="1">IF(D6&gt;0,IF(E6/D6&gt;=100,"&gt;&gt;100",E6/D6*100),"-")</f>
        <v>197.51162238520828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2375746.8700000006</v>
      </c>
      <c r="E7" s="104">
        <f t="shared" si="2"/>
        <v>4499842.84</v>
      </c>
      <c r="F7" s="93">
        <f t="shared" si="1"/>
        <v>189.40750367062458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230304.56</v>
      </c>
      <c r="E8" s="104">
        <f>E9+E10-E11</f>
        <v>2439638.83</v>
      </c>
      <c r="F8" s="93">
        <f t="shared" si="1"/>
        <v>1059.3098243473771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230304.56</v>
      </c>
      <c r="E10" s="247">
        <v>2439638.83</v>
      </c>
      <c r="F10" s="93">
        <f t="shared" si="1"/>
        <v>1059.3098243473771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2145442.3100000005</v>
      </c>
      <c r="E12" s="104">
        <f t="shared" si="3"/>
        <v>2060204.0100000002</v>
      </c>
      <c r="F12" s="93">
        <f t="shared" si="1"/>
        <v>96.027005731978861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69620.3</v>
      </c>
      <c r="E13" s="104">
        <f t="shared" si="4"/>
        <v>68476.11</v>
      </c>
      <c r="F13" s="93">
        <f t="shared" si="1"/>
        <v>98.356528196517388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91535.31</v>
      </c>
      <c r="E15" s="247">
        <v>91535.31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21915.01</v>
      </c>
      <c r="E18" s="247">
        <v>23059.200000000001</v>
      </c>
      <c r="F18" s="93">
        <f t="shared" si="1"/>
        <v>105.22103343781272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1900997.2700000005</v>
      </c>
      <c r="E19" s="104">
        <f t="shared" si="5"/>
        <v>1918947.9200000002</v>
      </c>
      <c r="F19" s="93">
        <f t="shared" si="1"/>
        <v>100.94427542234186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500574.48</v>
      </c>
      <c r="E20" s="247">
        <v>587860.30000000005</v>
      </c>
      <c r="F20" s="93">
        <f t="shared" si="1"/>
        <v>117.4371294357635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26212.99</v>
      </c>
      <c r="E21" s="247">
        <v>26212.99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5152.08</v>
      </c>
      <c r="E22" s="247">
        <v>5152.08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5523.12</v>
      </c>
      <c r="E23" s="247">
        <v>5523.12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323893.09000000003</v>
      </c>
      <c r="E24" s="247">
        <v>323893.09000000003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8008.52</v>
      </c>
      <c r="E25" s="247">
        <v>9197.75</v>
      </c>
      <c r="F25" s="93">
        <f t="shared" si="1"/>
        <v>114.84956021836743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1717800.12</v>
      </c>
      <c r="E26" s="247">
        <v>2097631.37</v>
      </c>
      <c r="F26" s="93">
        <f t="shared" si="1"/>
        <v>122.11149280860454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686167.13</v>
      </c>
      <c r="E28" s="247">
        <v>1136522.78</v>
      </c>
      <c r="F28" s="93">
        <f t="shared" si="1"/>
        <v>165.63352138421436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160686.95000000001</v>
      </c>
      <c r="E35" s="104">
        <f t="shared" si="7"/>
        <v>61882.099999999991</v>
      </c>
      <c r="F35" s="93">
        <f t="shared" si="1"/>
        <v>38.510968065546074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160686.95000000001</v>
      </c>
      <c r="E36" s="247">
        <v>128668.59</v>
      </c>
      <c r="F36" s="93">
        <f t="shared" si="1"/>
        <v>80.074075710566404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66786.490000000005</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14137.79</v>
      </c>
      <c r="E45" s="104">
        <f t="shared" si="9"/>
        <v>10897.880000000001</v>
      </c>
      <c r="F45" s="93">
        <f t="shared" si="1"/>
        <v>77.083334806925279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32521.88</v>
      </c>
      <c r="E47" s="247">
        <v>29281.97</v>
      </c>
      <c r="F47" s="93">
        <f t="shared" si="1"/>
        <v>90.037753045026918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18384.09</v>
      </c>
      <c r="E50" s="247">
        <v>18384.09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36720.83</v>
      </c>
      <c r="E54" s="247">
        <v>39573.75</v>
      </c>
      <c r="F54" s="93">
        <f t="shared" si="1"/>
        <v>107.76921436688657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36720.83</v>
      </c>
      <c r="E55" s="247">
        <v>39573.75</v>
      </c>
      <c r="F55" s="93">
        <f t="shared" si="1"/>
        <v>107.76921436688657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410350.77</v>
      </c>
      <c r="E68" s="104">
        <f t="shared" si="13"/>
        <v>1003023.81</v>
      </c>
      <c r="F68" s="93">
        <f t="shared" si="1"/>
        <v>244.43083413734058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223303.53999999998</v>
      </c>
      <c r="E69" s="104">
        <f t="shared" si="14"/>
        <v>806355.76</v>
      </c>
      <c r="F69" s="93">
        <f t="shared" si="1"/>
        <v>361.10299012725011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223222.8</v>
      </c>
      <c r="E70" s="104">
        <f t="shared" si="15"/>
        <v>806346.56</v>
      </c>
      <c r="F70" s="93">
        <f t="shared" si="1"/>
        <v>361.22948014270946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223222.8</v>
      </c>
      <c r="E72" s="247">
        <v>806346.56</v>
      </c>
      <c r="F72" s="93">
        <f t="shared" si="1"/>
        <v>361.22948014270946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80.739999999999995</v>
      </c>
      <c r="E76" s="247">
        <v>9.1999999999999993</v>
      </c>
      <c r="F76" s="93">
        <f t="shared" si="1"/>
        <v>11.394599950458261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14136.84</v>
      </c>
      <c r="E78" s="104">
        <f>E79+SUM(E82:E84)-E85+E86</f>
        <v>2597.4299999999998</v>
      </c>
      <c r="F78" s="93">
        <f t="shared" si="1"/>
        <v>18.373483748843448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14136.84</v>
      </c>
      <c r="E86" s="247">
        <v>2597.4299999999998</v>
      </c>
      <c r="F86" s="93">
        <f t="shared" si="1"/>
        <v>18.373483748843448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1301.9100000000001</v>
      </c>
      <c r="E146" s="104">
        <f t="shared" si="26"/>
        <v>588.88</v>
      </c>
      <c r="F146" s="93">
        <f t="shared" si="1"/>
        <v>45.232005284543476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1301.9100000000001</v>
      </c>
      <c r="E160" s="247">
        <v>588.88</v>
      </c>
      <c r="F160" s="93">
        <f t="shared" si="1"/>
        <v>45.232005284543476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171608.48</v>
      </c>
      <c r="E170" s="104">
        <f t="shared" si="29"/>
        <v>193481.74</v>
      </c>
      <c r="F170" s="93">
        <f t="shared" si="1"/>
        <v>112.74602513815167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171608.48</v>
      </c>
      <c r="E173" s="247">
        <v>193481.74</v>
      </c>
      <c r="F173" s="93">
        <f t="shared" si="1"/>
        <v>112.74602513815167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2786097.6400000006</v>
      </c>
      <c r="E175" s="104">
        <f t="shared" si="30"/>
        <v>5502866.6499999994</v>
      </c>
      <c r="F175" s="93">
        <f t="shared" si="1"/>
        <v>197.51162238520823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304008.42000000004</v>
      </c>
      <c r="E176" s="104">
        <f t="shared" si="31"/>
        <v>279805.53999999998</v>
      </c>
      <c r="F176" s="93">
        <f t="shared" si="1"/>
        <v>92.038746821551825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226316.48</v>
      </c>
      <c r="E177" s="104">
        <f t="shared" si="32"/>
        <v>241781.34999999998</v>
      </c>
      <c r="F177" s="93">
        <f t="shared" si="1"/>
        <v>106.83329380167099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170245.6</v>
      </c>
      <c r="E178" s="247">
        <v>192398.86</v>
      </c>
      <c r="F178" s="93">
        <f t="shared" si="1"/>
        <v>113.01253013293734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24279.59</v>
      </c>
      <c r="E179" s="247">
        <v>32623.57</v>
      </c>
      <c r="F179" s="93">
        <f t="shared" si="1"/>
        <v>134.36623106073867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21.2</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31770.09</v>
      </c>
      <c r="E188" s="247">
        <v>16758.919999999998</v>
      </c>
      <c r="F188" s="93">
        <f t="shared" si="1"/>
        <v>52.750621732579283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77521.94</v>
      </c>
      <c r="E189" s="247">
        <v>38024.19</v>
      </c>
      <c r="F189" s="93">
        <f t="shared" si="1"/>
        <v>49.049585188399568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170</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170</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2482089.2200000007</v>
      </c>
      <c r="E237" s="104">
        <f t="shared" si="41"/>
        <v>5223061.1099999994</v>
      </c>
      <c r="F237" s="93">
        <f t="shared" si="1"/>
        <v>210.43003079478336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2375746.87</v>
      </c>
      <c r="E238" s="104">
        <f t="shared" si="42"/>
        <v>4499842.84</v>
      </c>
      <c r="F238" s="93">
        <f t="shared" si="1"/>
        <v>189.40750367062464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2375746.87</v>
      </c>
      <c r="E239" s="104">
        <f t="shared" si="43"/>
        <v>4499842.84</v>
      </c>
      <c r="F239" s="93">
        <f t="shared" si="1"/>
        <v>189.40750367062464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535087.05000000005</v>
      </c>
      <c r="E240" s="247">
        <v>2740955.95</v>
      </c>
      <c r="F240" s="93">
        <f t="shared" si="1"/>
        <v>512.24486744726858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1840659.82</v>
      </c>
      <c r="E241" s="247">
        <v>1758886.89</v>
      </c>
      <c r="F241" s="93">
        <f t="shared" si="1"/>
        <v>95.557412124093617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105040.44000000018</v>
      </c>
      <c r="E245" s="104">
        <f t="shared" si="45"/>
        <v>722629.38999999966</v>
      </c>
      <c r="F245" s="93">
        <f t="shared" si="1"/>
        <v>687.9535062876721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2152948.9700000002</v>
      </c>
      <c r="E246" s="104">
        <f t="shared" si="46"/>
        <v>3357205.01</v>
      </c>
      <c r="F246" s="93">
        <f t="shared" si="1"/>
        <v>155.93518735374388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2152948.9700000002</v>
      </c>
      <c r="E247" s="247">
        <v>3357205.01</v>
      </c>
      <c r="F247" s="93">
        <f t="shared" si="1"/>
        <v>155.93518735374388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2047908.53</v>
      </c>
      <c r="E250" s="104">
        <f t="shared" si="47"/>
        <v>2634575.62</v>
      </c>
      <c r="F250" s="93">
        <f t="shared" si="1"/>
        <v>128.64713347329044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2047908.53</v>
      </c>
      <c r="E252" s="247">
        <v>2634575.62</v>
      </c>
      <c r="F252" s="93">
        <f t="shared" si="1"/>
        <v>128.64713347329044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1301.9100000000001</v>
      </c>
      <c r="E255" s="247">
        <v>588.88</v>
      </c>
      <c r="F255" s="93">
        <f t="shared" si="1"/>
        <v>45.232005284543476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78301.62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78301.62</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785.31</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516.6</v>
      </c>
      <c r="E265" s="247">
        <v>588.88</v>
      </c>
      <c r="F265" s="93">
        <f t="shared" si="50"/>
        <v>113.99148277197058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14136.84</v>
      </c>
      <c r="E268" s="247">
        <v>1448.32</v>
      </c>
      <c r="F268" s="93">
        <f t="shared" si="50"/>
        <v>10.245005248697728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1149.1099999999999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15140</v>
      </c>
      <c r="E287" s="247">
        <v>7848.13</v>
      </c>
      <c r="F287" s="93">
        <f t="shared" si="50"/>
        <v>51.837054161162484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211176.48</v>
      </c>
      <c r="E288" s="247">
        <f>241781.35-7848.13</f>
        <v>233933.22</v>
      </c>
      <c r="F288" s="93">
        <f t="shared" si="50"/>
        <v>110.77617166457172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77521.94</v>
      </c>
      <c r="E290" s="247">
        <v>38024.19</v>
      </c>
      <c r="F290" s="93">
        <f t="shared" si="50"/>
        <v>49.049585188399568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17633.25</v>
      </c>
      <c r="E297" s="247">
        <v>15310.6</v>
      </c>
      <c r="F297" s="93">
        <f t="shared" si="50"/>
        <v>86.828009584166281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14136.84</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5609249.4199999999</v>
      </c>
      <c r="E114" s="81">
        <f t="shared" si="22"/>
        <v>6316554.7199999997</v>
      </c>
      <c r="F114" s="63">
        <f t="shared" si="1"/>
        <v>112.60962469377944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5609249.4199999999</v>
      </c>
      <c r="E118" s="81">
        <f t="shared" si="24"/>
        <v>6316554.7199999997</v>
      </c>
      <c r="F118" s="63">
        <f t="shared" si="1"/>
        <v>112.60962469377944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5609249.4199999999</v>
      </c>
      <c r="E120" s="249">
        <v>6316554.7199999997</v>
      </c>
      <c r="F120" s="63">
        <f t="shared" si="1"/>
        <v>112.60962469377944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5609249.4199999999</v>
      </c>
      <c r="E141" s="106">
        <f t="shared" si="28"/>
        <v>6316554.7199999997</v>
      </c>
      <c r="F141" s="82">
        <f t="shared" si="1"/>
        <v>112.60962469377944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C22" sqref="C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60557.48</v>
      </c>
      <c r="E5" s="107">
        <f t="shared" si="0"/>
        <v>14.1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60557.48</v>
      </c>
      <c r="E22" s="108">
        <f t="shared" si="3"/>
        <v>14.1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60557.48</v>
      </c>
      <c r="E23" s="108">
        <f t="shared" si="4"/>
        <v>14.1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60557.48</v>
      </c>
      <c r="E25" s="250">
        <v>14.1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B6" sqref="B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303838.42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5450417.8200000003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2816168.2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2392033.08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298108.40999999997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2350.34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21457.56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102218.81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2634249.62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5474450.6999999993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2800703.3299999996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2369879.8199999998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289764.43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2350.34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21478.76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117229.98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2673747.37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279805.54000000097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7848.1500000000005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7848.1500000000005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0.02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0.02</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7848.13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7825.63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271957.39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2154.23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241781.35-2154.23-0.02-7848.13</f>
        <v>231778.97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38024.19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16779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2025-01-29T15:01:59Z</cp:lastPrinted>
  <dcterms:created xsi:type="dcterms:W3CDTF">2022-04-01T05:14:30Z</dcterms:created>
  <dcterms:modified xsi:type="dcterms:W3CDTF">2025-01-31T08:24:17Z</dcterms:modified>
</cp:coreProperties>
</file>